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j6\Desktop\"/>
    </mc:Choice>
  </mc:AlternateContent>
  <bookViews>
    <workbookView xWindow="0" yWindow="0" windowWidth="19320" windowHeight="12300" activeTab="1"/>
  </bookViews>
  <sheets>
    <sheet name="Intro" sheetId="11" r:id="rId1"/>
    <sheet name="Form" sheetId="1" r:id="rId2"/>
    <sheet name="Graphs-Risk areas" sheetId="2" r:id="rId3"/>
    <sheet name="Graph- Total risks" sheetId="3" r:id="rId4"/>
  </sheets>
  <definedNames>
    <definedName name="_xlnm.Print_Area" localSheetId="1">Form!$A$1:$E$312</definedName>
    <definedName name="_xlnm.Print_Area" localSheetId="2">'Graphs-Risk areas'!$A$1:$N$294</definedName>
  </definedNames>
  <calcPr calcId="162913"/>
</workbook>
</file>

<file path=xl/calcChain.xml><?xml version="1.0" encoding="utf-8"?>
<calcChain xmlns="http://schemas.openxmlformats.org/spreadsheetml/2006/main">
  <c r="D37" i="1" l="1"/>
  <c r="D92" i="1"/>
  <c r="D138" i="1"/>
  <c r="D176" i="1"/>
  <c r="D209" i="1"/>
  <c r="D231" i="1"/>
  <c r="D232" i="1" s="1"/>
  <c r="C231" i="1"/>
  <c r="C232" i="1" s="1"/>
  <c r="C92" i="1"/>
  <c r="C37" i="1"/>
  <c r="C138" i="1"/>
  <c r="C176" i="1"/>
  <c r="C209" i="1"/>
</calcChain>
</file>

<file path=xl/sharedStrings.xml><?xml version="1.0" encoding="utf-8"?>
<sst xmlns="http://schemas.openxmlformats.org/spreadsheetml/2006/main" count="301" uniqueCount="272">
  <si>
    <t>The scoring system should be used as a tool for developing an action plan to control and ultimately eradicate Salmonella from cattle herds. The scores will aid in identifying routines or areas in the herd that facilitate the spread of salmonella bacteria and other viruses and bacteria that spread via faeces. If serological test results are used to assess the health status of animals, they should be reasonably new (not more than 3-6 months old).</t>
  </si>
  <si>
    <t>Occurs frequently, regardless of the test status of the dams</t>
  </si>
  <si>
    <t>Always removed from the mother less than one hour after birth</t>
  </si>
  <si>
    <t>Always removed from the mother less than 6 hours after birth and is only housed together with low-risk cows</t>
  </si>
  <si>
    <t>Removed from the mother more than 6 hours after birth in 1-5 out of 10 calvings and is only housed with low-risk cows</t>
  </si>
  <si>
    <t>Removed from the mother more than 6 hours after birth in more than half of the cases, but is only housed with low-risk cows</t>
  </si>
  <si>
    <t>Removed from the mother more than 6 hours after birth in 1-5 out of 10 calvings, and has been housed together with high-risk cows or cows of unknown status</t>
  </si>
  <si>
    <r>
      <t xml:space="preserve">Occurs in about half of the </t>
    </r>
    <r>
      <rPr>
        <sz val="10"/>
        <rFont val="Arial"/>
        <family val="2"/>
      </rPr>
      <t>calvings,</t>
    </r>
    <r>
      <rPr>
        <sz val="10"/>
        <rFont val="Arial"/>
        <family val="2"/>
      </rPr>
      <t xml:space="preserve"> regardless of the cows' test status</t>
    </r>
  </si>
  <si>
    <t>salmonella@mejeri.dk</t>
  </si>
  <si>
    <t>evaluation of transmission pathways in the herd.</t>
  </si>
  <si>
    <t>Questions can be directed to:</t>
  </si>
  <si>
    <t>Area/ Group</t>
  </si>
  <si>
    <t>Risk factor</t>
  </si>
  <si>
    <t>Risk score</t>
  </si>
  <si>
    <t>Calving area</t>
  </si>
  <si>
    <t>1.3 Sick cows in the calving area</t>
  </si>
  <si>
    <t>Total risk score calving area</t>
  </si>
  <si>
    <t>Never</t>
  </si>
  <si>
    <t>Feeding of pooled colostrum 1-2 times per year</t>
  </si>
  <si>
    <t>Feeding of pooled colostrum 1-2 times per month</t>
  </si>
  <si>
    <t>Feeding of pooled colostrum most of the time</t>
  </si>
  <si>
    <t>Feeding of pooled colostrum all the time</t>
  </si>
  <si>
    <t>Feeding of pooled residual milk 1-2 times per year</t>
  </si>
  <si>
    <t>Feeding of pooled residual milk 1-2 times per month</t>
  </si>
  <si>
    <t>Feeding of pooled residual milk most of the time</t>
  </si>
  <si>
    <t>Feeding of pooled residual milk all the time</t>
  </si>
  <si>
    <t>Feeding of milk from sick cows 1-2 times per year</t>
  </si>
  <si>
    <t>Feeding of milk from sick cows 3-4 times per year</t>
  </si>
  <si>
    <t>Feeding of milk from sick cows 1-2 times per month</t>
  </si>
  <si>
    <t>Feeding of milk from sick cows most of the time</t>
  </si>
  <si>
    <t>Feeding of milk from sick cows all the time</t>
  </si>
  <si>
    <t>Calves can come in contact with cow manure in connection with manure removal</t>
  </si>
  <si>
    <t>Small amounts of manure visible. Feeding trough is cleaned more than once per week</t>
  </si>
  <si>
    <t>Moderate amounts of manure visible. Feeding trough is cleaned less than once per week</t>
  </si>
  <si>
    <t>Large amounts of manure visible. Feeding trough is rarely cleaned</t>
  </si>
  <si>
    <t>The pen/hut is cleaned, dried and disinfected at rare intervals</t>
  </si>
  <si>
    <t>Tools from different sections are used, and they are not systematically cleaned after use</t>
  </si>
  <si>
    <t>2.8 Type of housing (single pens/huts etc.)</t>
  </si>
  <si>
    <t>Newborn calves are housed individually or in pairs in outdoor calf huts without contact with other animals</t>
  </si>
  <si>
    <t>A minimum of 2 newborn calves are housed together per pen and there is no contact with calves in other pens</t>
  </si>
  <si>
    <t>Newborn calves are housed individually or in pairs in pens where the calves are separated by bars/wire mesh</t>
  </si>
  <si>
    <t>3.1 Direct contact with cattle in other age groups</t>
  </si>
  <si>
    <t>Calves are constantly in close contact with cattle in other age groups or their manure</t>
  </si>
  <si>
    <t>Small amounts of manure visible. Water and feeding troughs are cleaned more than once per week</t>
  </si>
  <si>
    <t>No manure is visible. Water and feeding troughs are cleaned less than once per week</t>
  </si>
  <si>
    <t>3.6 Number of animals in group pens</t>
  </si>
  <si>
    <t>3.3 Grazing together with cows/grazing in areas where cows have been grazing</t>
  </si>
  <si>
    <t>Only when they get out of the fenced area</t>
  </si>
  <si>
    <t>Graze together all the time</t>
  </si>
  <si>
    <t>Share pasture with adult animals more than 25 % of the time but not all the time</t>
  </si>
  <si>
    <t>Manure is frequently applied to pasture used for grazing.</t>
  </si>
  <si>
    <t>2-4 animals in one group pen</t>
  </si>
  <si>
    <t>5-7 animals in one group pen</t>
  </si>
  <si>
    <t>&gt; 8 animals in one group pen</t>
  </si>
  <si>
    <t>4.1 Direct contact with manure from other cattle</t>
  </si>
  <si>
    <t>Rearing heifers can come in contact with cow manure in connection with manure removal</t>
  </si>
  <si>
    <t>Rearing heifers are in close contact with manure from other age groups all the time</t>
  </si>
  <si>
    <t>4.3 Grazing together with other age groups</t>
  </si>
  <si>
    <t>Graze together with adult/old animals frequently</t>
  </si>
  <si>
    <t>Pasture is grazed less than 1 year after manure application</t>
  </si>
  <si>
    <r>
      <t xml:space="preserve">Rearing heifers </t>
    </r>
    <r>
      <rPr>
        <sz val="13"/>
        <rFont val="Arial"/>
        <family val="2"/>
      </rPr>
      <t>(from the age of about 6 months)</t>
    </r>
  </si>
  <si>
    <r>
      <t xml:space="preserve">Calves after weaning  </t>
    </r>
    <r>
      <rPr>
        <sz val="13"/>
        <rFont val="Arial"/>
        <family val="2"/>
      </rPr>
      <t>(until the age of 6 months)</t>
    </r>
  </si>
  <si>
    <t>Cows</t>
  </si>
  <si>
    <t>Infection from other herds</t>
  </si>
  <si>
    <t>5.4 Cows have access to manure storage area</t>
  </si>
  <si>
    <t>5.5 Lactating cow housing</t>
  </si>
  <si>
    <t>6.2 Safety when purchasing animals</t>
  </si>
  <si>
    <t>6.1 Hygiene measures in connection with visitors</t>
  </si>
  <si>
    <t>All in  – all out method is practised and the pen is cleaned between every batch of calves. No contact with calves in other group pens</t>
  </si>
  <si>
    <t>All heifers are housed in the same unit and contact with heifers in other groups is possible</t>
  </si>
  <si>
    <t>More space than recommended (e.g. more than 2.2 m2 per animal at an average weight of 100 kg)</t>
  </si>
  <si>
    <t>Large amounts of manure visible. Insufficient cleaning</t>
  </si>
  <si>
    <t>No manure visible</t>
  </si>
  <si>
    <t>Access possible daily</t>
  </si>
  <si>
    <t>Loose or tethered housing system where cows are put to pasture and have much contact with each other</t>
  </si>
  <si>
    <t>Deep-litter housing system</t>
  </si>
  <si>
    <t>Sufficient room</t>
  </si>
  <si>
    <t>Often insufficient room, queues etc. in the cow unit</t>
  </si>
  <si>
    <t>No hygiene measures have been taken</t>
  </si>
  <si>
    <t>No particular measures have been taken against infection in connection with collection of animals from the farm</t>
  </si>
  <si>
    <t>Total risk score, cows</t>
  </si>
  <si>
    <t>Total risk score, calves after weaning</t>
  </si>
  <si>
    <t>Manure visible. Occasional but not frequent cleaning</t>
  </si>
  <si>
    <t>Occurs rarely, but regardless of cows' test status</t>
  </si>
  <si>
    <t>Occurs all the time, regardless of cows' test status</t>
  </si>
  <si>
    <t>Herd ID:</t>
  </si>
  <si>
    <t>Manure is removed on a daily basis. Only small amounts of manure are visible</t>
  </si>
  <si>
    <t>1.4 Amount of time newborn calves stay with their mothers</t>
  </si>
  <si>
    <t>Large amounts of manure are visible. Water and feeding troughs are rarely cleaned</t>
  </si>
  <si>
    <t>Occassional access</t>
  </si>
  <si>
    <r>
      <t xml:space="preserve">Calves before weaning  </t>
    </r>
    <r>
      <rPr>
        <sz val="13"/>
        <rFont val="Arial"/>
        <family val="2"/>
      </rPr>
      <t>(transferred from the calving area)</t>
    </r>
  </si>
  <si>
    <t>Calves are in frequent/close physical contact with manure removal facilities</t>
  </si>
  <si>
    <t>2.5 Contamination  of milk, feed, water or pens with cow manure</t>
  </si>
  <si>
    <t>Extensive manure contamination. Feeding trough is rarely cleaned</t>
  </si>
  <si>
    <t>2.6 Pen/hut hygiene in connection with housing of newborn calves</t>
  </si>
  <si>
    <r>
      <t xml:space="preserve">Manure is removed from the pen/hut when convenient, not </t>
    </r>
    <r>
      <rPr>
        <sz val="10"/>
        <rFont val="Arial"/>
        <family val="2"/>
      </rPr>
      <t>necessarily</t>
    </r>
    <r>
      <rPr>
        <sz val="10"/>
        <rFont val="Arial"/>
        <family val="2"/>
      </rPr>
      <t xml:space="preserve"> before housing of a new calf</t>
    </r>
  </si>
  <si>
    <t>Manure-soiled tools from different sections are used in the newborn calf section</t>
  </si>
  <si>
    <t>Heavy machinery/equipment is used contaminating the newborn calf unit with large amounts of manure from other sections</t>
  </si>
  <si>
    <t>Never. Only tools etc. from the newborn calf section are used, and they are cleaned after use</t>
  </si>
  <si>
    <t>Never. Only tools etc. from the newborn calf section are used, and they are cleaned frequently</t>
  </si>
  <si>
    <r>
      <t>Newborn calves are housed individually or in pairs in indoor pens where they are separated by</t>
    </r>
    <r>
      <rPr>
        <sz val="10"/>
        <rFont val="Arial"/>
        <family val="2"/>
      </rPr>
      <t xml:space="preserve"> solid</t>
    </r>
    <r>
      <rPr>
        <sz val="10"/>
        <rFont val="Arial"/>
        <family val="2"/>
      </rPr>
      <t xml:space="preserve"> partition walls</t>
    </r>
  </si>
  <si>
    <r>
      <t xml:space="preserve">Only contact with adult animals when necessary. Sections separated by </t>
    </r>
    <r>
      <rPr>
        <sz val="10"/>
        <rFont val="Arial"/>
        <family val="2"/>
      </rPr>
      <t>partition walls without bars</t>
    </r>
  </si>
  <si>
    <t>3.2 Contamination of milk, feed, water or pen(s) with manure from other cattle</t>
  </si>
  <si>
    <t>Highly contaminated with manure</t>
  </si>
  <si>
    <t>Pasture is not grazed for a minimum of 2 years after application</t>
  </si>
  <si>
    <t>Pasture is not grazed for 10 months-2 years after application</t>
  </si>
  <si>
    <t>Pasture is not grazed for 4-10 months after application</t>
  </si>
  <si>
    <t>Pasture is grazed less than 4 months after application</t>
  </si>
  <si>
    <t>All in  – all out method is practised where possible, but a calf may be added to an existing group if necessary</t>
  </si>
  <si>
    <r>
      <t>Calves are</t>
    </r>
    <r>
      <rPr>
        <sz val="10"/>
        <color indexed="10"/>
        <rFont val="Arial"/>
        <family val="2"/>
      </rPr>
      <t xml:space="preserve"> </t>
    </r>
    <r>
      <rPr>
        <sz val="10"/>
        <rFont val="Arial"/>
        <family val="2"/>
      </rPr>
      <t>continuously</t>
    </r>
    <r>
      <rPr>
        <sz val="10"/>
        <rFont val="Arial"/>
        <family val="2"/>
      </rPr>
      <t xml:space="preserve"> housed in group pens, and they have no contact with calves in other group pens</t>
    </r>
  </si>
  <si>
    <t>Calves are continuously housed in group pens, and they have contact with calves in other group pens</t>
  </si>
  <si>
    <t>Between 0.75-1 x the recommended rate (e.g. 1.65-2.2 m2 per animal at an average weight of 100 kg)</t>
  </si>
  <si>
    <t>Less than 0.75 x  the recommended rate (e.g. less than 1.65 m2 per animal at an average weight of 100 kg)</t>
  </si>
  <si>
    <t>4.2 Potential contamination of feed, water and section with manure from all age groups</t>
  </si>
  <si>
    <t>Small amounts of manure visible. Each group has its own tools</t>
  </si>
  <si>
    <t>Moderate amounts of manure visible. The different groups share tools</t>
  </si>
  <si>
    <t>Extensive manure contamination. The different groups share tools</t>
  </si>
  <si>
    <t>Manure is frequently applied to pasture used for grazing</t>
  </si>
  <si>
    <t>4.5 Housing of
mature heifers and calving heifers</t>
  </si>
  <si>
    <t>Total risk score, rearing heifers &gt; 6 months</t>
  </si>
  <si>
    <t>More space than recommended (e.g. more than 4.4 m2 per animal at an average of 400 kg)</t>
  </si>
  <si>
    <t>Between 0.75-1 x recommended rate (e.g. 3.3-4.4 m2 per animal at an average of 400 kg)</t>
  </si>
  <si>
    <t>Less than 0.75 x recommended rate (e.g. less than 3.3 m2 per animal at an average of 400 kg)</t>
  </si>
  <si>
    <t>5.1 Contamination of water trough with manure</t>
  </si>
  <si>
    <t>5.2 Contamination of stored feed with manure</t>
  </si>
  <si>
    <t>5.3 Contamination of feeding trough/area with manure</t>
  </si>
  <si>
    <r>
      <t>1.2 C</t>
    </r>
    <r>
      <rPr>
        <sz val="10"/>
        <rFont val="Arial"/>
        <family val="2"/>
      </rPr>
      <t>ontamination</t>
    </r>
    <r>
      <rPr>
        <sz val="10"/>
        <rFont val="Arial"/>
        <family val="2"/>
      </rPr>
      <t xml:space="preserve"> of calving area with manure</t>
    </r>
  </si>
  <si>
    <t>Highly contaminated with manure. The different groups share tools</t>
  </si>
  <si>
    <t xml:space="preserve"> All in  – all out system with small groups of 2-8 heifers. No contact with heifers in other groups</t>
  </si>
  <si>
    <t xml:space="preserve"> All in  – all out system with large groups of 8 or more heifers. No contact with heifers in other groups</t>
  </si>
  <si>
    <t>All heifers are housed in the same unit on their way through the housing system, but they are divided into groups. Contact with heifers in other groups is possible e.g. through bars</t>
  </si>
  <si>
    <t>Manure contamination can occur occasionally</t>
  </si>
  <si>
    <t>Manure contamination can occur daily</t>
  </si>
  <si>
    <r>
      <t>Tethered housing system where each cow</t>
    </r>
    <r>
      <rPr>
        <sz val="10"/>
        <color indexed="10"/>
        <rFont val="Arial"/>
        <family val="2"/>
      </rPr>
      <t xml:space="preserve"> </t>
    </r>
    <r>
      <rPr>
        <sz val="10"/>
        <rFont val="Arial"/>
        <family val="2"/>
      </rPr>
      <t>stays</t>
    </r>
    <r>
      <rPr>
        <sz val="10"/>
        <rFont val="Arial"/>
        <family val="2"/>
      </rPr>
      <t xml:space="preserve"> in the same stall day after day</t>
    </r>
  </si>
  <si>
    <t>Assessment of stocking density in the cow unit in general (e.g. consider whether you have problems with number of cubicles vs. number of cows, animals lying on slatted floor, insufficient drinking space, queue at the holding area in connection with milking, overcrowding in certain areas of the cow unit).</t>
  </si>
  <si>
    <t>"Visitors" mainly include professionals such as veterinarians, AI technicians, hoof trimmers, other farmers, etc. who are in daily contact with cows on other farms</t>
  </si>
  <si>
    <t>It is required that visitors wear overclothes, either provided by the farm they visit or clean overclothes which they bring themselves, and that they disinfect their boots before entering the cattle area</t>
  </si>
  <si>
    <t>Visitors are requested to wash their boots and walk through a boot wash before entering the cattle area</t>
  </si>
  <si>
    <t>No animals are purchased from other farms</t>
  </si>
  <si>
    <t>Occasionally, the collection of animals results in manure contamination of areas where the rest of the animals on the farm are kept</t>
  </si>
  <si>
    <r>
      <t>6.3 M</t>
    </r>
    <r>
      <rPr>
        <sz val="10"/>
        <rFont val="Arial"/>
        <family val="2"/>
      </rPr>
      <t>easures</t>
    </r>
    <r>
      <rPr>
        <sz val="10"/>
        <rFont val="Arial"/>
        <family val="2"/>
      </rPr>
      <t xml:space="preserve"> against infection in connection with collection of animals</t>
    </r>
  </si>
  <si>
    <t>Score and criteria for each score</t>
  </si>
  <si>
    <r>
      <t xml:space="preserve">Animals are purchased from farms of different health status without </t>
    </r>
    <r>
      <rPr>
        <sz val="10"/>
        <rFont val="Arial"/>
        <family val="2"/>
      </rPr>
      <t>testing</t>
    </r>
    <r>
      <rPr>
        <sz val="10"/>
        <rFont val="Arial"/>
        <family val="2"/>
      </rPr>
      <t xml:space="preserve"> the health status of each individual animal</t>
    </r>
  </si>
  <si>
    <r>
      <t>1.5</t>
    </r>
    <r>
      <rPr>
        <sz val="10"/>
        <rFont val="Arial"/>
        <family val="2"/>
      </rPr>
      <t xml:space="preserve"> Calves suckling the cows</t>
    </r>
  </si>
  <si>
    <t>Occurs rarely and only in low-risk dams</t>
  </si>
  <si>
    <t>Occurs frequently, but only in low-risk dams</t>
  </si>
  <si>
    <t>Occurs rarely in dams of unknown or varying risk status</t>
  </si>
  <si>
    <t>1.1 Many cows in the calving area</t>
  </si>
  <si>
    <r>
      <t xml:space="preserve">Cleaning 1-2 times per week. </t>
    </r>
    <r>
      <rPr>
        <sz val="10"/>
        <rFont val="Arial"/>
        <family val="2"/>
      </rPr>
      <t>Only a small part of the area is contaminated with manure</t>
    </r>
  </si>
  <si>
    <t>Cleaning 1-2 times per month. Most of the area is contaminated with manure</t>
  </si>
  <si>
    <t>Cleaning less than once per month. Extensive manure contamination of the area</t>
  </si>
  <si>
    <t>Not used for sick cows</t>
  </si>
  <si>
    <t>Used for cows with hoof and leg disorders</t>
  </si>
  <si>
    <t>Used for cows suspected of suffering from ketosis, milk fever or the like</t>
  </si>
  <si>
    <t>Used for cows that appear weak, but have not been diagnosed</t>
  </si>
  <si>
    <t>Used for cows with gastrointestinal disorders other than salmonellosis</t>
  </si>
  <si>
    <t>Used for cows suspected of suffering from salmonellosis</t>
  </si>
  <si>
    <t xml:space="preserve">Teats are clean, the udders of some of the cows in the area are moderately contaminated </t>
  </si>
  <si>
    <t xml:space="preserve">Teats are clean, the udders of the majority of the cows in the area are contaminated </t>
  </si>
  <si>
    <t xml:space="preserve">Teats are moderately contaminated, the udders of the majority of the cows in the area are very contaminated </t>
  </si>
  <si>
    <t xml:space="preserve">Teats and udders of the majority of the cows in the area are very contaminated with manure </t>
  </si>
  <si>
    <t>No contact at all (separate units/sections, no risk of contamination with manure from other units/sections)</t>
  </si>
  <si>
    <t>Calves are in close contact with cows/adult heifers or the manure from cows/adult heifers all the time</t>
  </si>
  <si>
    <r>
      <t xml:space="preserve">3.5 </t>
    </r>
    <r>
      <rPr>
        <sz val="10"/>
        <rFont val="Arial"/>
        <family val="2"/>
      </rPr>
      <t>Housing</t>
    </r>
    <r>
      <rPr>
        <sz val="10"/>
        <rFont val="Arial"/>
        <family val="2"/>
      </rPr>
      <t xml:space="preserve"> of calves in group pens</t>
    </r>
  </si>
  <si>
    <r>
      <t>It is recommended to allow animals of 100 kg a pen area of min. 2.2 m2, animals of 150 kg min. 2.6 m2, animals of 200 kg min. 3.2 m2, animals of 300 kg min. 3.8 m2 and animals of 400 kg 4.4 m2 per animal. Scoring depends on how well the recommendations are implemented.</t>
    </r>
    <r>
      <rPr>
        <sz val="10"/>
        <color indexed="10"/>
        <rFont val="Arial"/>
        <family val="2"/>
      </rPr>
      <t xml:space="preserve"> </t>
    </r>
  </si>
  <si>
    <t>Occasionally crowded, occasionally insufficient room, or few areas with insufficient room</t>
  </si>
  <si>
    <t>Animals for slaughter are collected from a separate delivery facility with a separate driveway and hence the other animals on the farm will not come in contact with manure from infected animals</t>
  </si>
  <si>
    <r>
      <t xml:space="preserve">Occurs rarely, and only when cows are considered low-risk cows based on </t>
    </r>
    <r>
      <rPr>
        <sz val="10"/>
        <rFont val="Arial"/>
        <family val="2"/>
      </rPr>
      <t>serological tests</t>
    </r>
  </si>
  <si>
    <r>
      <t>Occurs frequently, but only when cows are considered low-risk cows based on</t>
    </r>
    <r>
      <rPr>
        <sz val="10"/>
        <rFont val="Arial"/>
        <family val="2"/>
      </rPr>
      <t xml:space="preserve"> serological tests</t>
    </r>
  </si>
  <si>
    <r>
      <t xml:space="preserve">Calves are only close to other animals where necessary. Sections separated by </t>
    </r>
    <r>
      <rPr>
        <sz val="10"/>
        <rFont val="Arial"/>
        <family val="2"/>
      </rPr>
      <t>partition walls without bars</t>
    </r>
  </si>
  <si>
    <r>
      <t>Only contact with adult animals when necessary. Sections separated by</t>
    </r>
    <r>
      <rPr>
        <sz val="10"/>
        <rFont val="Arial"/>
        <family val="2"/>
      </rPr>
      <t xml:space="preserve"> partition walls without bars</t>
    </r>
  </si>
  <si>
    <r>
      <t xml:space="preserve">"Control of paratuberculosis and </t>
    </r>
    <r>
      <rPr>
        <b/>
        <i/>
        <sz val="10"/>
        <rFont val="Arial"/>
        <family val="2"/>
      </rPr>
      <t>Salmonella</t>
    </r>
    <r>
      <rPr>
        <b/>
        <sz val="10"/>
        <rFont val="Arial"/>
        <family val="2"/>
      </rPr>
      <t xml:space="preserve"> Dublin"</t>
    </r>
  </si>
  <si>
    <t xml:space="preserve">These spread sheets are adjusted so that serological test results can be used in the </t>
  </si>
  <si>
    <t>or</t>
  </si>
  <si>
    <t>lrn@life.ku.dk</t>
  </si>
  <si>
    <t>The pen/hut is cleaned, dried and disinfected every 2nd or 3rd time before housing a new calf</t>
  </si>
  <si>
    <t>The pen/hut is always cleaned, dried and disinfected before housing a new calf</t>
  </si>
  <si>
    <t>Manure is removed from the pen/hut before housing a new calf, but the pen/hut is neither cleaned, dried nor disinfected afterwards</t>
  </si>
  <si>
    <t>Total risk score calves before weaning</t>
  </si>
  <si>
    <t>Pasture is not grazed for a minimum of 1 year after manure application</t>
  </si>
  <si>
    <t>Total risk from other herds</t>
  </si>
  <si>
    <t>TOTAL RISK ALL</t>
  </si>
  <si>
    <t>It is recommended to allow animals of 200 kg an area of min. 3.2 m2, animals of 300 kg min. 3.8 m2, animals of 400 kg min. 4.4 m2, animals of 500 kg min. 5.0 m2 per animal. Scoring depends on how well the recommendations are implemented</t>
  </si>
  <si>
    <t>All in  – all out method is practised, but the calves have contact with calves in other group pens</t>
  </si>
  <si>
    <t>Rearing heifers are in frequent/close physical contact with manure removal facilities/slurry collection pits</t>
  </si>
  <si>
    <t>Animals are only purchased from herds which can document that they are free of Salmonella Dublin. Every animal is tested ELISA negative on seller's farm before transport and is isolated on arrival at the purchaser's farm. Two weeks later, the animals are tested for ELISA again.</t>
  </si>
  <si>
    <t>Animals are purchased from farms of different health status. The animals are tested for antibodies to Salmonella 2 weeks after arrival at the farm before they are housed together with the other animals</t>
  </si>
  <si>
    <t>The graphs in the spread sheet were originally developed by veterinary surgeon Knud Herby Nielsen</t>
  </si>
  <si>
    <t>These spread sheets are appendices to a Manual for Advisors in Denmark</t>
  </si>
  <si>
    <t>5th version, Februar 2007 - the full manual is available in Danish</t>
  </si>
  <si>
    <t>Owner and date:</t>
  </si>
  <si>
    <t>Risk scoring forms - Salmonella Dublin</t>
  </si>
  <si>
    <t>Last updated October 2008</t>
  </si>
  <si>
    <t>xx</t>
  </si>
  <si>
    <t>Feeding of acidified raw milk all the time</t>
  </si>
  <si>
    <t>Feeding of acidified raw milk sometimes</t>
  </si>
  <si>
    <t>1.6 Contamination of udders with manure in maternity pen</t>
  </si>
  <si>
    <r>
      <t>Always feed heat-treated colostrum (30-60 min @ 60</t>
    </r>
    <r>
      <rPr>
        <vertAlign val="superscript"/>
        <sz val="10"/>
        <rFont val="Arial"/>
        <family val="2"/>
      </rPr>
      <t>0</t>
    </r>
    <r>
      <rPr>
        <sz val="10"/>
        <rFont val="Arial"/>
        <family val="2"/>
      </rPr>
      <t>C/140</t>
    </r>
    <r>
      <rPr>
        <vertAlign val="superscript"/>
        <sz val="10"/>
        <rFont val="Arial"/>
        <family val="2"/>
      </rPr>
      <t>0</t>
    </r>
    <r>
      <rPr>
        <sz val="10"/>
        <rFont val="Arial"/>
        <family val="2"/>
      </rPr>
      <t>F)</t>
    </r>
  </si>
  <si>
    <t>Newborn calves are housed and mob fed in groups of 7 or fewer animals</t>
  </si>
  <si>
    <t>Newborn calves are housed and mob fed in groups of 8 or more animals</t>
  </si>
  <si>
    <r>
      <t xml:space="preserve">4.4 Application of manure/slurry to </t>
    </r>
    <r>
      <rPr>
        <sz val="10"/>
        <color indexed="10"/>
        <rFont val="Arial"/>
        <family val="2"/>
      </rPr>
      <t>pasture</t>
    </r>
  </si>
  <si>
    <r>
      <t xml:space="preserve">3.4 Application of manure/slurry to </t>
    </r>
    <r>
      <rPr>
        <sz val="10"/>
        <color indexed="10"/>
        <rFont val="Arial"/>
        <family val="2"/>
      </rPr>
      <t>pasture</t>
    </r>
  </si>
  <si>
    <t>6.4 Cattle Manure imported to the farm</t>
  </si>
  <si>
    <t>Appropriately digested/composted manure solids brought on to the dairy from other premises with cattle</t>
  </si>
  <si>
    <t>Manure is brought onto the dairy  from other untested cattle premises or Level 2 tested cattle premises</t>
  </si>
  <si>
    <t>Manure is brought onto the dairy  only from tested cattle premises at Level 1 risk status</t>
  </si>
  <si>
    <t>2.21 Feeding of acidified raw milk</t>
  </si>
  <si>
    <t>Always feed raw colostrum from individual tested low risk cows</t>
  </si>
  <si>
    <t>Feed raw colostrum from individual untested or high risk cows</t>
  </si>
  <si>
    <t>No crops to which manure is applied are imported from any other cattle farms</t>
  </si>
  <si>
    <t>Only crops to which appropriately digested/composted manure is applied are imported</t>
  </si>
  <si>
    <t>Only crops to which manure from level 1 farms is applied are imported</t>
  </si>
  <si>
    <t>Crops to which manure is applied from level 2 or untested cattle herds is imported</t>
  </si>
  <si>
    <t>6.5 Crops with cattle manure</t>
  </si>
  <si>
    <t>7.0 Public Health - Salmonella can infect farm family and workers</t>
  </si>
  <si>
    <t>Hands should be washed well, using soap and water and scrubbing for 15 seconds, before returning to the household</t>
  </si>
  <si>
    <t>Hands should be washed well, using soap and water and scrubbing for 15 seconds, before eating, smoking or activities touching face</t>
  </si>
  <si>
    <t>Outer garments and footwear exposed to infected animals and their discharges should not be brought into the household</t>
  </si>
  <si>
    <t>Manure, nasal secretions, saliva, blood, milk and uterine discharges should all be considered as potentially infectious.</t>
  </si>
  <si>
    <t>Do not drink raw milk</t>
  </si>
  <si>
    <t>The most susceptible people include the very young, the elderly, and immunosuppressed individuals</t>
  </si>
  <si>
    <r>
      <t xml:space="preserve">2.7 Use of </t>
    </r>
    <r>
      <rPr>
        <sz val="10"/>
        <rFont val="Arial"/>
        <family val="2"/>
      </rPr>
      <t>shared</t>
    </r>
    <r>
      <rPr>
        <sz val="10"/>
        <color indexed="10"/>
        <rFont val="Arial"/>
        <family val="2"/>
      </rPr>
      <t xml:space="preserve"> </t>
    </r>
    <r>
      <rPr>
        <sz val="10"/>
        <rFont val="Arial"/>
        <family val="2"/>
      </rPr>
      <t>tools, equipment, boots etc. in the newborn calf section</t>
    </r>
  </si>
  <si>
    <t>Manure-soiled tools from different sections are used in the weaned calf section</t>
  </si>
  <si>
    <t>Never. Only tools etc. from the heifer section are used, and they are cleaned after use</t>
  </si>
  <si>
    <t>Never. Only tools etc. from the heifer section are used, and they are cleaned frequently</t>
  </si>
  <si>
    <t>Manure-soiled tools from different sections are used in the heifer section</t>
  </si>
  <si>
    <t>Heavy machinery/equipment is used contaminating the heifer unit with large amounts of manure from other sections</t>
  </si>
  <si>
    <t>Heavy machinery/equipment is used contaminating the weaned calf unit with large amounts of manure from other sections</t>
  </si>
  <si>
    <t>Never. Only tools etc. from the weaned calf section are used, and they are cleaned frequently</t>
  </si>
  <si>
    <t>Never. Only tools etc. from the weaned calf section are used, and they are cleaned after use</t>
  </si>
  <si>
    <t>Never. Only tools etc. from the cow area are used, and they are cleaned after use</t>
  </si>
  <si>
    <t>Never. Only tools etc. from the cow area are used, and they are cleaned frequently</t>
  </si>
  <si>
    <t>Manure-soiled tools from different sections are used in the cow area</t>
  </si>
  <si>
    <t>Heavy machinery/equipment is used contaminating the cow area with large amounts of manure from other sections</t>
  </si>
  <si>
    <t>No cattle manure manure is brought on to the dairy from other premises with cattle, including on visitor clothing and vehicles/tires</t>
  </si>
  <si>
    <t>2.4 Physical separation of sick calves</t>
  </si>
  <si>
    <t>Separate sick calves from all contact with other calves/ or calves already housed individually with no contact</t>
  </si>
  <si>
    <t>Sick calves remain in group housing pen(2-7 calves per group) ; pen does not have adjacent pen contacts with neonatal or older calves</t>
  </si>
  <si>
    <t>Sick calves remain in group housing pen(7 calves per pen); pen has adjacent pen contacts with neonatal or older calves</t>
  </si>
  <si>
    <t>Sick calves remain in group housing pen(&gt;7 calves per pen; pen does not have adjacent pen contacts with neonatal or older calves</t>
  </si>
  <si>
    <t>Sick calves remian with 1 other calf; no contact with adjacent calves.</t>
  </si>
  <si>
    <t>Sick weaned calves remain in group housing pen(7 calves per pen); pen has adjacent pen contacts with other calves or cows</t>
  </si>
  <si>
    <t>Sick weaned calves remain in group housing pen(&gt;7 calves per pen; pen does not have adjacent pen contacts with other calves or cows</t>
  </si>
  <si>
    <t>Sick weaned calves remain in group housing pen(2-7 calves per group) ; pen does not have adjacent pen contacts with other calves or cows</t>
  </si>
  <si>
    <t>Sick weaned calves remain with 1 other calf; no contact with adjacent calves or cows</t>
  </si>
  <si>
    <t>Separate sick weaned calves from all contact with other calves or cows/ or calves already housed individually with no contact with cattle</t>
  </si>
  <si>
    <t>Sick heifers remain with 1 other heifer; no contact with adjacent cattle</t>
  </si>
  <si>
    <t>Separate sick heifers from all contact with other heifers, calves or cows/ or heifers already housed individually with no contact with cattle</t>
  </si>
  <si>
    <t>Sick heifers remain in group housing pen(2-7 heifers per group); pen does not have adjacent pen contacts with other cattle</t>
  </si>
  <si>
    <t>Sick heifers remain in group housing pen(&gt;7 heifers per pen; pen does not have adjacent pen contacts with other cattle</t>
  </si>
  <si>
    <t>Sick heifers remain in group housing pen(7 calves per pen); pen has adjacent pen contacts with other cattle</t>
  </si>
  <si>
    <t>Separate sick cows from all contact with other heifers, calves or cows/ or cows already housed individually with no contact with cattle</t>
  </si>
  <si>
    <t>Sick cows remain in tethered housing;  contact only with adjacent cattle</t>
  </si>
  <si>
    <t>Sick cows moved to hospital group housing pen(2-7 sick per group); pen does not have adjacent pen contacts with other cattle</t>
  </si>
  <si>
    <t>Sick cows moved to hospital group housing pen(&gt;7 sick per pen); pen does not have adjacent pen contacts with other cattle</t>
  </si>
  <si>
    <t>Sick cows remain in home group housing pen(&gt;7 cows per pen); pen has adjacent pen contacts with other cattle</t>
  </si>
  <si>
    <t>2.11 Feeding of pooled raw colostrum</t>
  </si>
  <si>
    <t>2.22 Feeding of raw milk non-acidified (bulk tank milk)</t>
  </si>
  <si>
    <t xml:space="preserve">2.23 Feeding of raw non-acidified milk from sick/treated cows </t>
  </si>
  <si>
    <t>2.3 Physical separation of calves and cows</t>
  </si>
  <si>
    <t>3.7 Physical separation of sick weaned calves</t>
  </si>
  <si>
    <r>
      <t>3.8 Use of shared</t>
    </r>
    <r>
      <rPr>
        <sz val="10"/>
        <color indexed="10"/>
        <rFont val="Arial"/>
        <family val="2"/>
      </rPr>
      <t xml:space="preserve"> </t>
    </r>
    <r>
      <rPr>
        <sz val="10"/>
        <rFont val="Arial"/>
        <family val="2"/>
      </rPr>
      <t>tools, equipment, boots etc. in the weaned calves</t>
    </r>
  </si>
  <si>
    <t>3.9 Stocking density, m2 per animal</t>
  </si>
  <si>
    <t>4.6 Physical separation of sick heifers</t>
  </si>
  <si>
    <r>
      <t>4.7 Use of shared</t>
    </r>
    <r>
      <rPr>
        <sz val="10"/>
        <color indexed="10"/>
        <rFont val="Arial"/>
        <family val="2"/>
      </rPr>
      <t xml:space="preserve"> </t>
    </r>
    <r>
      <rPr>
        <sz val="10"/>
        <rFont val="Arial"/>
        <family val="2"/>
      </rPr>
      <t>tools, equipment, boots etc. in the rearing heifers</t>
    </r>
  </si>
  <si>
    <t>4.8 Stocking density, m2 per animal</t>
  </si>
  <si>
    <t>Mr. and Mrs. Farmer</t>
  </si>
  <si>
    <t>5.6 Physical separation of sick cows</t>
  </si>
  <si>
    <r>
      <t>5.7 Use of shared</t>
    </r>
    <r>
      <rPr>
        <sz val="10"/>
        <color indexed="10"/>
        <rFont val="Arial"/>
        <family val="2"/>
      </rPr>
      <t xml:space="preserve"> </t>
    </r>
    <r>
      <rPr>
        <sz val="10"/>
        <rFont val="Arial"/>
        <family val="2"/>
      </rPr>
      <t>tools, equipment, boots etc. in the cow areas</t>
    </r>
  </si>
  <si>
    <t>5.8 Stocking density in cow unit</t>
  </si>
  <si>
    <t>2.12 Feeding of raw colostrum</t>
  </si>
  <si>
    <t>Animals are only purchased from herds which can document that they are free of Salmonella Dublin. No further serological testing is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</si>
</sst>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sz val="10"/>
      <name val="Arial"/>
      <family val="2"/>
    </font>
    <font>
      <b/>
      <sz val="10"/>
      <name val="Arial"/>
      <family val="2"/>
    </font>
    <font>
      <b/>
      <sz val="14"/>
      <name val="Arial"/>
      <family val="2"/>
    </font>
    <font>
      <sz val="14"/>
      <name val="Arial"/>
      <family val="2"/>
    </font>
    <font>
      <u/>
      <sz val="10"/>
      <color indexed="12"/>
      <name val="Arial"/>
      <family val="2"/>
    </font>
    <font>
      <sz val="14"/>
      <name val="Arial"/>
      <family val="2"/>
    </font>
    <font>
      <sz val="13"/>
      <name val="Arial"/>
      <family val="2"/>
    </font>
    <font>
      <u/>
      <sz val="10"/>
      <name val="Arial"/>
      <family val="2"/>
    </font>
    <font>
      <sz val="10"/>
      <name val="Arial"/>
      <family val="2"/>
    </font>
    <font>
      <b/>
      <sz val="11"/>
      <name val="Arial"/>
      <family val="2"/>
    </font>
    <font>
      <b/>
      <sz val="10"/>
      <color indexed="10"/>
      <name val="Arial"/>
      <family val="2"/>
    </font>
    <font>
      <sz val="10"/>
      <color indexed="10"/>
      <name val="Arial"/>
      <family val="2"/>
    </font>
    <font>
      <sz val="10"/>
      <name val="Arial"/>
      <family val="2"/>
    </font>
    <font>
      <b/>
      <i/>
      <sz val="10"/>
      <name val="Arial"/>
      <family val="2"/>
    </font>
    <font>
      <vertAlign val="superscript"/>
      <sz val="10"/>
      <name val="Arial"/>
      <family val="2"/>
    </font>
    <font>
      <u/>
      <sz val="10"/>
      <color indexed="12"/>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FF99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14">
    <xf numFmtId="0" fontId="0" fillId="0" borderId="0" xfId="0"/>
    <xf numFmtId="0" fontId="0" fillId="2" borderId="0" xfId="0" applyFill="1"/>
    <xf numFmtId="0" fontId="8" fillId="2" borderId="0" xfId="0" applyFont="1" applyFill="1"/>
    <xf numFmtId="0" fontId="5" fillId="0" borderId="0" xfId="1" applyAlignment="1" applyProtection="1"/>
    <xf numFmtId="0" fontId="1" fillId="2" borderId="0" xfId="0" applyFont="1" applyFill="1"/>
    <xf numFmtId="0" fontId="9" fillId="2" borderId="0" xfId="0" applyFont="1" applyFill="1"/>
    <xf numFmtId="0" fontId="1" fillId="0" borderId="1" xfId="0" applyFont="1" applyFill="1" applyBorder="1" applyAlignment="1" applyProtection="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2" borderId="0" xfId="1" applyFill="1" applyAlignment="1" applyProtection="1"/>
    <xf numFmtId="0" fontId="0" fillId="0" borderId="1" xfId="0" applyBorder="1" applyAlignment="1">
      <alignment horizontal="center" vertical="center" wrapText="1"/>
    </xf>
    <xf numFmtId="0" fontId="1" fillId="3" borderId="1" xfId="0" applyFont="1" applyFill="1" applyBorder="1" applyAlignment="1" applyProtection="1">
      <alignment vertical="center" wrapText="1"/>
    </xf>
    <xf numFmtId="0" fontId="0" fillId="3" borderId="1" xfId="0"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2" fillId="4" borderId="1" xfId="0" applyFont="1" applyFill="1" applyBorder="1" applyAlignment="1" applyProtection="1">
      <alignment vertical="center"/>
    </xf>
    <xf numFmtId="0" fontId="3" fillId="5" borderId="1" xfId="0" applyFont="1" applyFill="1" applyBorder="1" applyAlignment="1" applyProtection="1">
      <alignment vertical="center"/>
      <protection locked="0"/>
    </xf>
    <xf numFmtId="0" fontId="2" fillId="4" borderId="1" xfId="0" applyFont="1" applyFill="1" applyBorder="1" applyAlignment="1" applyProtection="1">
      <alignment vertical="center" wrapText="1"/>
    </xf>
    <xf numFmtId="0" fontId="0" fillId="3" borderId="1" xfId="0" applyFill="1" applyBorder="1" applyAlignment="1">
      <alignment vertical="center"/>
    </xf>
    <xf numFmtId="0" fontId="5" fillId="0" borderId="2" xfId="1" applyFill="1" applyBorder="1" applyAlignment="1" applyProtection="1">
      <alignment vertical="center" wrapText="1"/>
    </xf>
    <xf numFmtId="0" fontId="0" fillId="0" borderId="0" xfId="0" applyFill="1" applyBorder="1" applyAlignment="1">
      <alignment vertical="center" wrapText="1"/>
    </xf>
    <xf numFmtId="0" fontId="0" fillId="0" borderId="2" xfId="0" applyFill="1" applyBorder="1" applyAlignment="1">
      <alignment horizontal="center" vertical="center"/>
    </xf>
    <xf numFmtId="0" fontId="0" fillId="0" borderId="2" xfId="0" applyFill="1" applyBorder="1" applyAlignment="1">
      <alignment vertical="center"/>
    </xf>
    <xf numFmtId="0" fontId="0" fillId="0" borderId="0" xfId="0" applyFill="1" applyBorder="1" applyAlignment="1">
      <alignment vertical="center"/>
    </xf>
    <xf numFmtId="0" fontId="1" fillId="3" borderId="1" xfId="0" applyFont="1" applyFill="1" applyBorder="1" applyAlignment="1">
      <alignment vertical="center"/>
    </xf>
    <xf numFmtId="0" fontId="12" fillId="3" borderId="1" xfId="0" applyFont="1" applyFill="1" applyBorder="1" applyAlignment="1">
      <alignment vertical="center"/>
    </xf>
    <xf numFmtId="0" fontId="5" fillId="0" borderId="3" xfId="1" applyFont="1" applyFill="1" applyBorder="1" applyAlignment="1" applyProtection="1">
      <alignment vertical="center" wrapText="1"/>
    </xf>
    <xf numFmtId="0" fontId="5" fillId="0" borderId="3" xfId="1" applyFill="1" applyBorder="1" applyAlignment="1" applyProtection="1">
      <alignment vertical="center" wrapText="1"/>
    </xf>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0" fillId="0" borderId="0" xfId="0" applyFill="1" applyAlignment="1">
      <alignment vertical="center"/>
    </xf>
    <xf numFmtId="0" fontId="2" fillId="0" borderId="0" xfId="0" applyFont="1" applyFill="1" applyBorder="1" applyAlignment="1">
      <alignment vertical="center"/>
    </xf>
    <xf numFmtId="0" fontId="5" fillId="0" borderId="1" xfId="1" applyBorder="1" applyAlignment="1" applyProtection="1">
      <alignment vertical="center"/>
    </xf>
    <xf numFmtId="0" fontId="6" fillId="2" borderId="1" xfId="0" applyFont="1" applyFill="1" applyBorder="1" applyAlignment="1">
      <alignment horizontal="center" vertical="center" textRotation="90" wrapText="1"/>
    </xf>
    <xf numFmtId="0" fontId="13" fillId="3" borderId="1" xfId="0" applyFont="1" applyFill="1" applyBorder="1" applyAlignment="1">
      <alignment vertical="center"/>
    </xf>
    <xf numFmtId="0" fontId="13" fillId="3" borderId="1" xfId="0" applyFont="1" applyFill="1" applyBorder="1" applyAlignment="1" applyProtection="1">
      <alignment vertical="center" wrapText="1"/>
    </xf>
    <xf numFmtId="0" fontId="13" fillId="3" borderId="1" xfId="0" applyFont="1" applyFill="1" applyBorder="1" applyAlignment="1">
      <alignment vertical="center" wrapText="1"/>
    </xf>
    <xf numFmtId="0" fontId="13" fillId="0" borderId="0" xfId="0" applyFont="1" applyFill="1" applyAlignment="1">
      <alignment vertical="center"/>
    </xf>
    <xf numFmtId="0" fontId="13" fillId="6" borderId="1" xfId="0" applyFont="1" applyFill="1" applyBorder="1" applyAlignment="1">
      <alignment vertical="center"/>
    </xf>
    <xf numFmtId="0" fontId="5" fillId="0" borderId="1" xfId="1" applyFill="1" applyBorder="1" applyAlignment="1" applyProtection="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2" fillId="0" borderId="1" xfId="1" applyFont="1" applyFill="1" applyBorder="1" applyAlignment="1" applyProtection="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1" fillId="3" borderId="1" xfId="0" applyFont="1" applyFill="1" applyBorder="1" applyAlignment="1">
      <alignment vertical="center" wrapText="1"/>
    </xf>
    <xf numFmtId="0" fontId="1" fillId="0" borderId="4" xfId="0" applyFont="1" applyBorder="1" applyAlignment="1" applyProtection="1">
      <alignment vertical="center"/>
      <protection locked="0"/>
    </xf>
    <xf numFmtId="0" fontId="0" fillId="0" borderId="0" xfId="0" applyFill="1" applyAlignment="1">
      <alignment vertical="center" wrapText="1"/>
    </xf>
    <xf numFmtId="0" fontId="11" fillId="2" borderId="0" xfId="0" applyFont="1" applyFill="1" applyAlignment="1">
      <alignment horizont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5" fillId="6" borderId="5" xfId="1" applyFont="1" applyFill="1" applyBorder="1" applyAlignment="1" applyProtection="1">
      <alignment horizontal="center" vertical="center" wrapText="1"/>
    </xf>
    <xf numFmtId="0" fontId="16" fillId="6" borderId="6" xfId="1" applyFont="1" applyFill="1" applyBorder="1" applyAlignment="1" applyProtection="1">
      <alignment horizontal="center" vertical="center" wrapText="1"/>
    </xf>
    <xf numFmtId="0" fontId="16" fillId="6" borderId="7" xfId="1" applyFont="1" applyFill="1" applyBorder="1" applyAlignment="1" applyProtection="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vertical="center" wrapText="1"/>
    </xf>
    <xf numFmtId="0" fontId="13" fillId="2" borderId="5" xfId="0" applyFont="1" applyFill="1" applyBorder="1" applyAlignment="1">
      <alignment horizontal="center" vertical="center" wrapText="1"/>
    </xf>
    <xf numFmtId="0" fontId="5" fillId="0" borderId="1" xfId="1" applyBorder="1" applyAlignment="1" applyProtection="1">
      <alignment vertical="center"/>
    </xf>
    <xf numFmtId="0" fontId="0" fillId="2" borderId="8" xfId="0" applyFill="1" applyBorder="1" applyAlignment="1">
      <alignment vertical="center" wrapText="1"/>
    </xf>
    <xf numFmtId="0" fontId="0" fillId="0" borderId="4" xfId="0" applyBorder="1" applyAlignment="1">
      <alignment vertical="center"/>
    </xf>
    <xf numFmtId="0" fontId="6" fillId="2" borderId="1" xfId="0" applyFont="1" applyFill="1" applyBorder="1" applyAlignment="1">
      <alignment horizontal="center" vertical="center" textRotation="90" wrapText="1"/>
    </xf>
    <xf numFmtId="0" fontId="5" fillId="0" borderId="1" xfId="1" applyBorder="1" applyAlignment="1" applyProtection="1">
      <alignment vertical="center" wrapText="1"/>
    </xf>
    <xf numFmtId="0" fontId="0" fillId="2" borderId="9" xfId="0" applyFill="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8" xfId="1" applyBorder="1" applyAlignment="1" applyProtection="1">
      <alignment vertical="center" wrapText="1"/>
    </xf>
    <xf numFmtId="0" fontId="5" fillId="0" borderId="4" xfId="1" applyBorder="1" applyAlignment="1" applyProtection="1">
      <alignment vertical="center" wrapText="1"/>
    </xf>
    <xf numFmtId="0" fontId="13" fillId="2" borderId="1" xfId="0" applyFont="1"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1" fillId="2" borderId="5" xfId="0" applyFont="1" applyFill="1" applyBorder="1" applyAlignment="1">
      <alignment vertical="center" wrapText="1"/>
    </xf>
    <xf numFmtId="0" fontId="0" fillId="2" borderId="7" xfId="0" applyFill="1" applyBorder="1" applyAlignment="1">
      <alignment vertical="center" wrapText="1"/>
    </xf>
    <xf numFmtId="0" fontId="0" fillId="2" borderId="4" xfId="0" applyFill="1" applyBorder="1" applyAlignment="1">
      <alignment vertical="center" wrapText="1"/>
    </xf>
    <xf numFmtId="0" fontId="5" fillId="0" borderId="1" xfId="1" applyFill="1" applyBorder="1" applyAlignment="1" applyProtection="1">
      <alignment vertical="center" wrapText="1"/>
    </xf>
    <xf numFmtId="0" fontId="1" fillId="0" borderId="1" xfId="0" applyFont="1" applyBorder="1" applyAlignment="1" applyProtection="1">
      <alignment horizontal="center" vertical="center"/>
      <protection locked="0"/>
    </xf>
    <xf numFmtId="0" fontId="1" fillId="2" borderId="5" xfId="0" applyNumberFormat="1" applyFont="1" applyFill="1" applyBorder="1" applyAlignment="1">
      <alignment vertical="center" wrapText="1"/>
    </xf>
    <xf numFmtId="0" fontId="0" fillId="2" borderId="6" xfId="0" applyNumberFormat="1" applyFill="1" applyBorder="1" applyAlignment="1">
      <alignment vertical="center" wrapText="1"/>
    </xf>
    <xf numFmtId="0" fontId="0" fillId="2" borderId="7" xfId="0" applyNumberFormat="1" applyFill="1" applyBorder="1" applyAlignment="1">
      <alignment vertical="center" wrapText="1"/>
    </xf>
    <xf numFmtId="0" fontId="1"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6" fillId="2" borderId="5" xfId="0" applyFont="1" applyFill="1" applyBorder="1" applyAlignment="1">
      <alignment horizontal="center" vertical="center" textRotation="90" wrapText="1"/>
    </xf>
    <xf numFmtId="0" fontId="6" fillId="2" borderId="6" xfId="0" applyFont="1" applyFill="1" applyBorder="1" applyAlignment="1">
      <alignment horizontal="center" vertical="center" textRotation="90" wrapText="1"/>
    </xf>
    <xf numFmtId="0" fontId="6" fillId="2" borderId="7" xfId="0" applyFont="1" applyFill="1" applyBorder="1" applyAlignment="1">
      <alignment horizontal="center" vertical="center" textRotation="90" wrapText="1"/>
    </xf>
    <xf numFmtId="0" fontId="10" fillId="4" borderId="8" xfId="0" applyFont="1" applyFill="1" applyBorder="1" applyAlignment="1">
      <alignment vertical="center" wrapText="1"/>
    </xf>
    <xf numFmtId="0" fontId="10" fillId="4" borderId="2" xfId="0" applyFont="1" applyFill="1" applyBorder="1" applyAlignment="1">
      <alignment vertical="center" wrapText="1"/>
    </xf>
    <xf numFmtId="0" fontId="10" fillId="4" borderId="4" xfId="0" applyFont="1" applyFill="1" applyBorder="1" applyAlignment="1">
      <alignment vertical="center" wrapText="1"/>
    </xf>
    <xf numFmtId="0" fontId="1" fillId="2" borderId="1" xfId="1" applyFont="1" applyFill="1" applyBorder="1" applyAlignment="1" applyProtection="1">
      <alignment vertical="center" wrapText="1"/>
    </xf>
    <xf numFmtId="0" fontId="4" fillId="2" borderId="1" xfId="1" applyFont="1" applyFill="1" applyBorder="1" applyAlignment="1" applyProtection="1">
      <alignment horizontal="center" vertical="center" textRotation="90"/>
    </xf>
    <xf numFmtId="0" fontId="1" fillId="2" borderId="1" xfId="0" applyFont="1" applyFill="1" applyBorder="1" applyAlignment="1" applyProtection="1">
      <alignment vertical="center" wrapText="1"/>
    </xf>
    <xf numFmtId="0" fontId="0" fillId="3" borderId="5" xfId="0" applyFill="1" applyBorder="1" applyAlignment="1">
      <alignment vertical="center" wrapText="1"/>
    </xf>
    <xf numFmtId="0" fontId="0" fillId="3" borderId="5" xfId="0"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4" borderId="8" xfId="0" applyFont="1" applyFill="1" applyBorder="1" applyAlignment="1" applyProtection="1">
      <alignment vertical="center"/>
    </xf>
    <xf numFmtId="0" fontId="2" fillId="4" borderId="1" xfId="0" applyFont="1" applyFill="1" applyBorder="1" applyAlignment="1" applyProtection="1">
      <alignment vertical="center"/>
    </xf>
    <xf numFmtId="0" fontId="13" fillId="2" borderId="1" xfId="1" applyFont="1" applyFill="1" applyBorder="1" applyAlignment="1" applyProtection="1">
      <alignmen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48091603053434"/>
          <c:y val="0.30952483765424921"/>
          <c:w val="0.3148854961832061"/>
          <c:h val="0.56122635398847387"/>
        </c:manualLayout>
      </c:layout>
      <c:radarChart>
        <c:radarStyle val="filled"/>
        <c:varyColors val="0"/>
        <c:ser>
          <c:idx val="0"/>
          <c:order val="0"/>
          <c:tx>
            <c:strRef>
              <c:f>Form!$A$4</c:f>
              <c:strCache>
                <c:ptCount val="1"/>
                <c:pt idx="0">
                  <c:v>Calving area</c:v>
                </c:pt>
              </c:strCache>
            </c:strRef>
          </c:tx>
          <c:spPr>
            <a:solidFill>
              <a:srgbClr val="FF0000"/>
            </a:solidFill>
            <a:ln w="38100">
              <a:solidFill>
                <a:srgbClr val="FF0000"/>
              </a:solidFill>
              <a:prstDash val="solid"/>
            </a:ln>
            <a:effectLst>
              <a:outerShdw dist="35921" dir="2700000" algn="br">
                <a:srgbClr val="000000"/>
              </a:outerShdw>
            </a:effectLst>
          </c:spPr>
          <c:cat>
            <c:strRef>
              <c:f>(Form!$B$4,Form!$B$10,Form!$B$15,Form!$B$21,Form!$B$27,Form!$B$32)</c:f>
              <c:strCache>
                <c:ptCount val="6"/>
                <c:pt idx="0">
                  <c:v>1.1 Many cows in the calving area</c:v>
                </c:pt>
                <c:pt idx="1">
                  <c:v>1.2 Contamination of calving area with manure</c:v>
                </c:pt>
                <c:pt idx="2">
                  <c:v>1.3 Sick cows in the calving area</c:v>
                </c:pt>
                <c:pt idx="3">
                  <c:v>1.4 Amount of time newborn calves stay with their mothers</c:v>
                </c:pt>
                <c:pt idx="4">
                  <c:v>1.5 Calves suckling the cows</c:v>
                </c:pt>
                <c:pt idx="5">
                  <c:v>1.6 Contamination of udders with manure in maternity pen</c:v>
                </c:pt>
              </c:strCache>
            </c:strRef>
          </c:cat>
          <c:val>
            <c:numRef>
              <c:f>(Form!$C$4,Form!$C$10,Form!$C$15,Form!$C$21,Form!$C$27,Form!$C$32)</c:f>
              <c:numCache>
                <c:formatCode>General</c:formatCode>
                <c:ptCount val="6"/>
                <c:pt idx="0">
                  <c:v>5</c:v>
                </c:pt>
                <c:pt idx="1">
                  <c:v>6</c:v>
                </c:pt>
                <c:pt idx="2">
                  <c:v>0</c:v>
                </c:pt>
                <c:pt idx="3">
                  <c:v>0</c:v>
                </c:pt>
                <c:pt idx="4">
                  <c:v>10</c:v>
                </c:pt>
                <c:pt idx="5">
                  <c:v>0</c:v>
                </c:pt>
              </c:numCache>
            </c:numRef>
          </c:val>
          <c:extLst>
            <c:ext xmlns:c16="http://schemas.microsoft.com/office/drawing/2014/chart" uri="{C3380CC4-5D6E-409C-BE32-E72D297353CC}">
              <c16:uniqueId val="{00000000-6E10-44FC-B9A7-430639409FEE}"/>
            </c:ext>
          </c:extLst>
        </c:ser>
        <c:dLbls>
          <c:showLegendKey val="0"/>
          <c:showVal val="0"/>
          <c:showCatName val="0"/>
          <c:showSerName val="0"/>
          <c:showPercent val="0"/>
          <c:showBubbleSize val="0"/>
        </c:dLbls>
        <c:axId val="209702696"/>
        <c:axId val="1"/>
      </c:radarChart>
      <c:catAx>
        <c:axId val="2097026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750"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3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650" b="1" i="0" u="none" strike="noStrike" baseline="0">
                <a:solidFill>
                  <a:srgbClr val="000000"/>
                </a:solidFill>
                <a:latin typeface="Arial"/>
                <a:ea typeface="Arial"/>
                <a:cs typeface="Arial"/>
              </a:defRPr>
            </a:pPr>
            <a:endParaRPr lang="en-US"/>
          </a:p>
        </c:txPr>
        <c:crossAx val="209702696"/>
        <c:crosses val="autoZero"/>
        <c:crossBetween val="between"/>
        <c:minorUnit val="10"/>
      </c:valAx>
      <c:spPr>
        <a:noFill/>
        <a:ln w="25400">
          <a:noFill/>
        </a:ln>
      </c:spPr>
    </c:plotArea>
    <c:legend>
      <c:legendPos val="r"/>
      <c:layout>
        <c:manualLayout>
          <c:xMode val="edge"/>
          <c:yMode val="edge"/>
          <c:x val="1.5267157870326451E-2"/>
          <c:y val="2.0408163265306121E-2"/>
          <c:w val="0.53435115791248988"/>
          <c:h val="0.1632660203188887"/>
        </c:manualLayout>
      </c:layout>
      <c:overlay val="0"/>
      <c:spPr>
        <a:solidFill>
          <a:srgbClr val="FF0000"/>
        </a:solidFill>
        <a:ln w="25400">
          <a:noFill/>
        </a:ln>
      </c:spPr>
      <c:txPr>
        <a:bodyPr/>
        <a:lstStyle/>
        <a:p>
          <a:pPr>
            <a:defRPr sz="92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2067050836522529"/>
          <c:y val="2.6874115983026876E-2"/>
        </c:manualLayout>
      </c:layout>
      <c:overlay val="0"/>
      <c:spPr>
        <a:solidFill>
          <a:srgbClr val="FF0000"/>
        </a:solidFill>
        <a:ln w="25400">
          <a:noFill/>
        </a:ln>
      </c:spPr>
      <c:txPr>
        <a:bodyPr/>
        <a:lstStyle/>
        <a:p>
          <a:pPr>
            <a:defRPr sz="2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29273758987516907"/>
          <c:y val="0.24893917963224893"/>
          <c:w val="0.37541919922922445"/>
          <c:h val="0.47524752475247523"/>
        </c:manualLayout>
      </c:layout>
      <c:radarChart>
        <c:radarStyle val="filled"/>
        <c:varyColors val="0"/>
        <c:ser>
          <c:idx val="0"/>
          <c:order val="0"/>
          <c:tx>
            <c:strRef>
              <c:f>Form!$A$94</c:f>
              <c:strCache>
                <c:ptCount val="1"/>
                <c:pt idx="0">
                  <c:v>Calves after weaning  (until the age of 6 months)</c:v>
                </c:pt>
              </c:strCache>
            </c:strRef>
          </c:tx>
          <c:spPr>
            <a:solidFill>
              <a:srgbClr val="FF0000"/>
            </a:solidFill>
            <a:ln w="38100">
              <a:solidFill>
                <a:srgbClr val="FF0000"/>
              </a:solidFill>
              <a:prstDash val="solid"/>
            </a:ln>
            <a:effectLst>
              <a:outerShdw dist="35921" dir="2700000" algn="br">
                <a:srgbClr val="000000"/>
              </a:outerShdw>
            </a:effectLst>
          </c:spPr>
          <c:cat>
            <c:strRef>
              <c:f>(Form!$B$94,Form!$B$99,Form!$B$104,Form!$B$108,Form!$B$114,Form!$B$119,Form!$B$122,Form!$B$127,Form!$B$132)</c:f>
              <c:strCache>
                <c:ptCount val="9"/>
                <c:pt idx="0">
                  <c:v>3.1 Direct contact with cattle in other age groups</c:v>
                </c:pt>
                <c:pt idx="1">
                  <c:v>3.2 Contamination of milk, feed, water or pen(s) with manure from other cattle</c:v>
                </c:pt>
                <c:pt idx="2">
                  <c:v>3.3 Grazing together with cows/grazing in areas where cows have been grazing</c:v>
                </c:pt>
                <c:pt idx="3">
                  <c:v>3.4 Application of manure/slurry to pasture</c:v>
                </c:pt>
                <c:pt idx="4">
                  <c:v>3.5 Housing of calves in group pens</c:v>
                </c:pt>
                <c:pt idx="5">
                  <c:v>3.6 Number of animals in group pens</c:v>
                </c:pt>
                <c:pt idx="6">
                  <c:v>3.7 Physical separation of sick weaned calves</c:v>
                </c:pt>
                <c:pt idx="7">
                  <c:v>3.8 Use of shared tools, equipment, boots etc. in the weaned calves</c:v>
                </c:pt>
                <c:pt idx="8">
                  <c:v>3.9 Stocking density, m2 per animal</c:v>
                </c:pt>
              </c:strCache>
            </c:strRef>
          </c:cat>
          <c:val>
            <c:numRef>
              <c:f>(Form!$C$94,Form!$C$99,Form!$C$104,Form!$C$108,Form!$C$114,Form!$C$119,Form!$C$122,Form!$C$127,Form!$C$132)</c:f>
              <c:numCache>
                <c:formatCode>General</c:formatCode>
                <c:ptCount val="9"/>
                <c:pt idx="0">
                  <c:v>0</c:v>
                </c:pt>
                <c:pt idx="1">
                  <c:v>10</c:v>
                </c:pt>
                <c:pt idx="2">
                  <c:v>0</c:v>
                </c:pt>
                <c:pt idx="3">
                  <c:v>6</c:v>
                </c:pt>
                <c:pt idx="4">
                  <c:v>15</c:v>
                </c:pt>
                <c:pt idx="5">
                  <c:v>5</c:v>
                </c:pt>
                <c:pt idx="6">
                  <c:v>5</c:v>
                </c:pt>
                <c:pt idx="7">
                  <c:v>10</c:v>
                </c:pt>
                <c:pt idx="8">
                  <c:v>0</c:v>
                </c:pt>
              </c:numCache>
            </c:numRef>
          </c:val>
          <c:extLst>
            <c:ext xmlns:c16="http://schemas.microsoft.com/office/drawing/2014/chart" uri="{C3380CC4-5D6E-409C-BE32-E72D297353CC}">
              <c16:uniqueId val="{00000000-76EB-4874-93DE-876C5DC7FC22}"/>
            </c:ext>
          </c:extLst>
        </c:ser>
        <c:dLbls>
          <c:showLegendKey val="0"/>
          <c:showVal val="0"/>
          <c:showCatName val="0"/>
          <c:showSerName val="0"/>
          <c:showPercent val="0"/>
          <c:showBubbleSize val="0"/>
        </c:dLbls>
        <c:axId val="209779392"/>
        <c:axId val="1"/>
      </c:radarChart>
      <c:catAx>
        <c:axId val="2097793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25" b="1"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2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209779392"/>
        <c:crosses val="autoZero"/>
        <c:crossBetween val="between"/>
        <c:majorUnit val="5"/>
        <c:minorUnit val="1"/>
      </c:valAx>
      <c:spPr>
        <a:noFill/>
        <a:ln w="25400">
          <a:noFill/>
        </a:ln>
      </c:spPr>
    </c:plotArea>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1843587149371691"/>
          <c:y val="2.6760563380281689E-2"/>
        </c:manualLayout>
      </c:layout>
      <c:overlay val="0"/>
      <c:spPr>
        <a:solidFill>
          <a:srgbClr val="FF0000"/>
        </a:solidFill>
        <a:ln w="25400">
          <a:noFill/>
        </a:ln>
      </c:spPr>
      <c:txPr>
        <a:bodyPr/>
        <a:lstStyle/>
        <a:p>
          <a:pPr>
            <a:defRPr sz="2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32625716123492154"/>
          <c:y val="0.26619718309859153"/>
          <c:w val="0.33296107550687193"/>
          <c:h val="0.41971830985915526"/>
        </c:manualLayout>
      </c:layout>
      <c:radarChart>
        <c:radarStyle val="filled"/>
        <c:varyColors val="0"/>
        <c:ser>
          <c:idx val="0"/>
          <c:order val="0"/>
          <c:tx>
            <c:strRef>
              <c:f>Form!$A$140</c:f>
              <c:strCache>
                <c:ptCount val="1"/>
                <c:pt idx="0">
                  <c:v>Rearing heifers (from the age of about 6 months)</c:v>
                </c:pt>
              </c:strCache>
            </c:strRef>
          </c:tx>
          <c:spPr>
            <a:solidFill>
              <a:srgbClr val="FF0000"/>
            </a:solidFill>
            <a:ln w="38100">
              <a:solidFill>
                <a:srgbClr val="FF0000"/>
              </a:solidFill>
              <a:prstDash val="solid"/>
            </a:ln>
            <a:effectLst>
              <a:outerShdw dist="35921" dir="2700000" algn="br">
                <a:srgbClr val="000000"/>
              </a:outerShdw>
            </a:effectLst>
          </c:spPr>
          <c:cat>
            <c:strRef>
              <c:f>(Form!$B$140,Form!$B$145,Form!$B$150,Form!$B$154,Form!$B$158,Form!$B$162,Form!$B$167,Form!$B$172)</c:f>
              <c:strCache>
                <c:ptCount val="8"/>
                <c:pt idx="0">
                  <c:v>4.1 Direct contact with manure from other cattle</c:v>
                </c:pt>
                <c:pt idx="1">
                  <c:v>4.2 Potential contamination of feed, water and section with manure from all age groups</c:v>
                </c:pt>
                <c:pt idx="2">
                  <c:v>4.3 Grazing together with other age groups</c:v>
                </c:pt>
                <c:pt idx="3">
                  <c:v>4.4 Application of manure/slurry to pasture</c:v>
                </c:pt>
                <c:pt idx="4">
                  <c:v>4.5 Housing of
mature heifers and calving heifers</c:v>
                </c:pt>
                <c:pt idx="5">
                  <c:v>4.6 Physical separation of sick heifers</c:v>
                </c:pt>
                <c:pt idx="6">
                  <c:v>4.7 Use of shared tools, equipment, boots etc. in the rearing heifers</c:v>
                </c:pt>
                <c:pt idx="7">
                  <c:v>4.8 Stocking density, m2 per animal</c:v>
                </c:pt>
              </c:strCache>
            </c:strRef>
          </c:cat>
          <c:val>
            <c:numRef>
              <c:f>(Form!$C$140,Form!$C$145,Form!$C$150,Form!$C$154,Form!$C$158,Form!$C$162,Form!$C$167,Form!$C$172)</c:f>
              <c:numCache>
                <c:formatCode>General</c:formatCode>
                <c:ptCount val="8"/>
                <c:pt idx="0">
                  <c:v>5</c:v>
                </c:pt>
                <c:pt idx="1">
                  <c:v>2</c:v>
                </c:pt>
                <c:pt idx="2">
                  <c:v>0</c:v>
                </c:pt>
                <c:pt idx="3">
                  <c:v>0</c:v>
                </c:pt>
                <c:pt idx="4">
                  <c:v>10</c:v>
                </c:pt>
                <c:pt idx="5">
                  <c:v>5</c:v>
                </c:pt>
                <c:pt idx="6">
                  <c:v>5</c:v>
                </c:pt>
                <c:pt idx="7">
                  <c:v>5</c:v>
                </c:pt>
              </c:numCache>
            </c:numRef>
          </c:val>
          <c:extLst>
            <c:ext xmlns:c16="http://schemas.microsoft.com/office/drawing/2014/chart" uri="{C3380CC4-5D6E-409C-BE32-E72D297353CC}">
              <c16:uniqueId val="{00000000-7796-48EA-A83C-07BC1ACE6279}"/>
            </c:ext>
          </c:extLst>
        </c:ser>
        <c:dLbls>
          <c:showLegendKey val="0"/>
          <c:showVal val="0"/>
          <c:showCatName val="0"/>
          <c:showSerName val="0"/>
          <c:showPercent val="0"/>
          <c:showBubbleSize val="0"/>
        </c:dLbls>
        <c:axId val="209772504"/>
        <c:axId val="1"/>
      </c:radarChart>
      <c:catAx>
        <c:axId val="2097725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2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209772504"/>
        <c:crosses val="autoZero"/>
        <c:crossBetween val="between"/>
        <c:majorUnit val="5"/>
        <c:minorUnit val="1"/>
      </c:valAx>
      <c:spPr>
        <a:noFill/>
        <a:ln w="25400">
          <a:noFill/>
        </a:ln>
      </c:spPr>
    </c:plotArea>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893878209357909"/>
          <c:y val="3.2394366197183097E-2"/>
        </c:manualLayout>
      </c:layout>
      <c:overlay val="0"/>
      <c:spPr>
        <a:solidFill>
          <a:srgbClr val="FF0000"/>
        </a:solidFill>
        <a:ln w="25400">
          <a:noFill/>
        </a:ln>
      </c:spPr>
      <c:txPr>
        <a:bodyPr/>
        <a:lstStyle/>
        <a:p>
          <a:pPr>
            <a:defRPr sz="2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24022359474489072"/>
          <c:y val="0.19154929577464791"/>
          <c:w val="0.42569855626885289"/>
          <c:h val="0.53661971830985944"/>
        </c:manualLayout>
      </c:layout>
      <c:radarChart>
        <c:radarStyle val="filled"/>
        <c:varyColors val="0"/>
        <c:ser>
          <c:idx val="0"/>
          <c:order val="0"/>
          <c:tx>
            <c:strRef>
              <c:f>Form!$A$178</c:f>
              <c:strCache>
                <c:ptCount val="1"/>
                <c:pt idx="0">
                  <c:v>Cows</c:v>
                </c:pt>
              </c:strCache>
            </c:strRef>
          </c:tx>
          <c:spPr>
            <a:solidFill>
              <a:srgbClr val="FF0000"/>
            </a:solidFill>
            <a:ln w="38100">
              <a:solidFill>
                <a:srgbClr val="FF0000"/>
              </a:solidFill>
              <a:prstDash val="solid"/>
            </a:ln>
            <a:effectLst>
              <a:outerShdw dist="35921" dir="2700000" algn="br">
                <a:srgbClr val="000000"/>
              </a:outerShdw>
            </a:effectLst>
          </c:spPr>
          <c:cat>
            <c:strRef>
              <c:f>(Form!$B$178,Form!$B$181,Form!$B$184,Form!$B$187,Form!$B$190,Form!$B$193,Form!$B$198,Form!$B$203)</c:f>
              <c:strCache>
                <c:ptCount val="8"/>
                <c:pt idx="0">
                  <c:v>5.1 Contamination of water trough with manure</c:v>
                </c:pt>
                <c:pt idx="1">
                  <c:v>5.2 Contamination of stored feed with manure</c:v>
                </c:pt>
                <c:pt idx="2">
                  <c:v>5.3 Contamination of feeding trough/area with manure</c:v>
                </c:pt>
                <c:pt idx="3">
                  <c:v>5.4 Cows have access to manure storage area</c:v>
                </c:pt>
                <c:pt idx="4">
                  <c:v>5.5 Lactating cow housing</c:v>
                </c:pt>
                <c:pt idx="5">
                  <c:v>5.6 Physical separation of sick cows</c:v>
                </c:pt>
                <c:pt idx="6">
                  <c:v>5.7 Use of shared tools, equipment, boots etc. in the cow areas</c:v>
                </c:pt>
                <c:pt idx="7">
                  <c:v>5.8 Stocking density in cow unit</c:v>
                </c:pt>
              </c:strCache>
            </c:strRef>
          </c:cat>
          <c:val>
            <c:numRef>
              <c:f>(Form!$C$178,Form!$C$181,Form!$C$184,Form!$C$187,Form!$C$190,Form!$C$193,Form!$C$198,Form!$C$203)</c:f>
              <c:numCache>
                <c:formatCode>General</c:formatCode>
                <c:ptCount val="8"/>
                <c:pt idx="0">
                  <c:v>0</c:v>
                </c:pt>
                <c:pt idx="1">
                  <c:v>5</c:v>
                </c:pt>
                <c:pt idx="2">
                  <c:v>0</c:v>
                </c:pt>
                <c:pt idx="3">
                  <c:v>0</c:v>
                </c:pt>
                <c:pt idx="4">
                  <c:v>5</c:v>
                </c:pt>
                <c:pt idx="5">
                  <c:v>5</c:v>
                </c:pt>
                <c:pt idx="6">
                  <c:v>5</c:v>
                </c:pt>
                <c:pt idx="7">
                  <c:v>5</c:v>
                </c:pt>
              </c:numCache>
            </c:numRef>
          </c:val>
          <c:extLst>
            <c:ext xmlns:c16="http://schemas.microsoft.com/office/drawing/2014/chart" uri="{C3380CC4-5D6E-409C-BE32-E72D297353CC}">
              <c16:uniqueId val="{00000000-9B4C-4B2E-8524-296486985E41}"/>
            </c:ext>
          </c:extLst>
        </c:ser>
        <c:dLbls>
          <c:showLegendKey val="0"/>
          <c:showVal val="0"/>
          <c:showCatName val="0"/>
          <c:showSerName val="0"/>
          <c:showPercent val="0"/>
          <c:showBubbleSize val="0"/>
        </c:dLbls>
        <c:axId val="209778080"/>
        <c:axId val="1"/>
      </c:radarChart>
      <c:catAx>
        <c:axId val="2097780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1"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2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09778080"/>
        <c:crosses val="autoZero"/>
        <c:crossBetween val="between"/>
        <c:majorUnit val="2"/>
        <c:minorUnit val="1"/>
      </c:valAx>
      <c:spPr>
        <a:noFill/>
        <a:ln w="25400">
          <a:noFill/>
        </a:ln>
      </c:spPr>
    </c:plotArea>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306522926244954"/>
          <c:y val="2.6950354609929079E-2"/>
        </c:manualLayout>
      </c:layout>
      <c:overlay val="0"/>
      <c:spPr>
        <a:solidFill>
          <a:srgbClr val="FF0000"/>
        </a:solidFill>
        <a:ln w="25400">
          <a:noFill/>
        </a:ln>
      </c:spPr>
      <c:txPr>
        <a:bodyPr/>
        <a:lstStyle/>
        <a:p>
          <a:pPr>
            <a:defRPr sz="2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30536946108765589"/>
          <c:y val="0.20567404376391257"/>
          <c:w val="0.39597358690487244"/>
          <c:h val="0.50212835512017273"/>
        </c:manualLayout>
      </c:layout>
      <c:radarChart>
        <c:radarStyle val="filled"/>
        <c:varyColors val="0"/>
        <c:ser>
          <c:idx val="0"/>
          <c:order val="0"/>
          <c:tx>
            <c:strRef>
              <c:f>Form!$A$211</c:f>
              <c:strCache>
                <c:ptCount val="1"/>
                <c:pt idx="0">
                  <c:v>Infection from other herds</c:v>
                </c:pt>
              </c:strCache>
            </c:strRef>
          </c:tx>
          <c:spPr>
            <a:solidFill>
              <a:srgbClr val="FF0000"/>
            </a:solidFill>
            <a:ln w="38100">
              <a:solidFill>
                <a:srgbClr val="FF0000"/>
              </a:solidFill>
              <a:prstDash val="solid"/>
            </a:ln>
            <a:effectLst>
              <a:outerShdw dist="35921" dir="2700000" algn="br">
                <a:srgbClr val="000000"/>
              </a:outerShdw>
            </a:effectLst>
          </c:spPr>
          <c:cat>
            <c:strRef>
              <c:f>(Form!$B$211,Form!$B$215,Form!$B$220,Form!$B$223,Form!$B$227)</c:f>
              <c:strCache>
                <c:ptCount val="5"/>
                <c:pt idx="0">
                  <c:v>6.1 Hygiene measures in connection with visitors</c:v>
                </c:pt>
                <c:pt idx="1">
                  <c:v>6.2 Safety when purchasing animals</c:v>
                </c:pt>
                <c:pt idx="2">
                  <c:v>6.3 Measures against infection in connection with collection of animals</c:v>
                </c:pt>
                <c:pt idx="3">
                  <c:v>6.4 Cattle Manure imported to the farm</c:v>
                </c:pt>
                <c:pt idx="4">
                  <c:v>6.5 Crops with cattle manure</c:v>
                </c:pt>
              </c:strCache>
            </c:strRef>
          </c:cat>
          <c:val>
            <c:numRef>
              <c:f>(Form!$C$211,Form!$C$215,Form!$C$220,Form!$C$223,Form!$C$227)</c:f>
              <c:numCache>
                <c:formatCode>General</c:formatCode>
                <c:ptCount val="5"/>
                <c:pt idx="0">
                  <c:v>0</c:v>
                </c:pt>
                <c:pt idx="1">
                  <c:v>10</c:v>
                </c:pt>
                <c:pt idx="2">
                  <c:v>5</c:v>
                </c:pt>
                <c:pt idx="3">
                  <c:v>0</c:v>
                </c:pt>
                <c:pt idx="4">
                  <c:v>5</c:v>
                </c:pt>
              </c:numCache>
            </c:numRef>
          </c:val>
          <c:extLst>
            <c:ext xmlns:c16="http://schemas.microsoft.com/office/drawing/2014/chart" uri="{C3380CC4-5D6E-409C-BE32-E72D297353CC}">
              <c16:uniqueId val="{00000000-98CA-4665-9F3A-9659E7B2EA34}"/>
            </c:ext>
          </c:extLst>
        </c:ser>
        <c:dLbls>
          <c:showLegendKey val="0"/>
          <c:showVal val="0"/>
          <c:showCatName val="0"/>
          <c:showSerName val="0"/>
          <c:showPercent val="0"/>
          <c:showBubbleSize val="0"/>
        </c:dLbls>
        <c:axId val="209773488"/>
        <c:axId val="1"/>
      </c:radarChart>
      <c:catAx>
        <c:axId val="209773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1"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1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09773488"/>
        <c:crosses val="autoZero"/>
        <c:crossBetween val="between"/>
        <c:majorUnit val="5"/>
      </c:valAx>
      <c:spPr>
        <a:noFill/>
        <a:ln w="25400">
          <a:noFill/>
        </a:ln>
      </c:spPr>
    </c:plotArea>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536336309916567"/>
          <c:y val="2.6722925457102673E-2"/>
        </c:manualLayout>
      </c:layout>
      <c:overlay val="0"/>
      <c:spPr>
        <a:solidFill>
          <a:srgbClr val="FF0000"/>
        </a:solidFill>
        <a:ln w="25400">
          <a:noFill/>
        </a:ln>
      </c:spPr>
      <c:txPr>
        <a:bodyPr/>
        <a:lstStyle/>
        <a:p>
          <a:pPr>
            <a:defRPr sz="2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27486048514996791"/>
          <c:y val="0.25035196130005233"/>
          <c:w val="0.44916225622067923"/>
          <c:h val="0.56540162046416309"/>
        </c:manualLayout>
      </c:layout>
      <c:radarChart>
        <c:radarStyle val="filled"/>
        <c:varyColors val="0"/>
        <c:ser>
          <c:idx val="0"/>
          <c:order val="0"/>
          <c:tx>
            <c:strRef>
              <c:f>Form!$A$232</c:f>
              <c:strCache>
                <c:ptCount val="1"/>
                <c:pt idx="0">
                  <c:v>TOTAL RISK ALL</c:v>
                </c:pt>
              </c:strCache>
            </c:strRef>
          </c:tx>
          <c:spPr>
            <a:solidFill>
              <a:srgbClr val="FF0000"/>
            </a:solidFill>
            <a:ln w="38100">
              <a:solidFill>
                <a:srgbClr val="FF0000"/>
              </a:solidFill>
              <a:prstDash val="solid"/>
            </a:ln>
            <a:effectLst>
              <a:outerShdw dist="35921" dir="2700000" algn="br">
                <a:srgbClr val="000000"/>
              </a:outerShdw>
            </a:effectLst>
          </c:spPr>
          <c:cat>
            <c:strRef>
              <c:f>(Form!$A$37,Form!$A$92,Form!$A$138,Form!$A$176,Form!$A$209,Form!$A$231)</c:f>
              <c:strCache>
                <c:ptCount val="6"/>
                <c:pt idx="0">
                  <c:v>Total risk score calving area</c:v>
                </c:pt>
                <c:pt idx="1">
                  <c:v>Total risk score calves before weaning</c:v>
                </c:pt>
                <c:pt idx="2">
                  <c:v>Total risk score, calves after weaning</c:v>
                </c:pt>
                <c:pt idx="3">
                  <c:v>Total risk score, rearing heifers &gt; 6 months</c:v>
                </c:pt>
                <c:pt idx="4">
                  <c:v>Total risk score, cows</c:v>
                </c:pt>
                <c:pt idx="5">
                  <c:v>Total risk from other herds</c:v>
                </c:pt>
              </c:strCache>
            </c:strRef>
          </c:cat>
          <c:val>
            <c:numRef>
              <c:f>(Form!$C$37,Form!$C$92,Form!$C$138,Form!$C$176,Form!$C$209,Form!$C$231)</c:f>
              <c:numCache>
                <c:formatCode>General</c:formatCode>
                <c:ptCount val="6"/>
                <c:pt idx="0">
                  <c:v>21</c:v>
                </c:pt>
                <c:pt idx="1">
                  <c:v>53</c:v>
                </c:pt>
                <c:pt idx="2">
                  <c:v>51</c:v>
                </c:pt>
                <c:pt idx="3">
                  <c:v>32</c:v>
                </c:pt>
                <c:pt idx="4">
                  <c:v>25</c:v>
                </c:pt>
                <c:pt idx="5">
                  <c:v>20</c:v>
                </c:pt>
              </c:numCache>
            </c:numRef>
          </c:val>
          <c:extLst>
            <c:ext xmlns:c16="http://schemas.microsoft.com/office/drawing/2014/chart" uri="{C3380CC4-5D6E-409C-BE32-E72D297353CC}">
              <c16:uniqueId val="{00000000-1F3F-4715-B035-32E1327043C3}"/>
            </c:ext>
          </c:extLst>
        </c:ser>
        <c:dLbls>
          <c:showLegendKey val="0"/>
          <c:showVal val="0"/>
          <c:showCatName val="0"/>
          <c:showSerName val="0"/>
          <c:showPercent val="0"/>
          <c:showBubbleSize val="0"/>
        </c:dLbls>
        <c:axId val="209777096"/>
        <c:axId val="1"/>
      </c:radarChart>
      <c:catAx>
        <c:axId val="209777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75" b="1"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09777096"/>
        <c:crosses val="autoZero"/>
        <c:crossBetween val="between"/>
        <c:minorUnit val="5"/>
      </c:valAx>
      <c:spPr>
        <a:noFill/>
        <a:ln w="25400">
          <a:noFill/>
        </a:ln>
      </c:spPr>
    </c:plotArea>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paperSize="9" orientation="landscape" horizontalDpi="0"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434977578475336"/>
          <c:y val="2.7868852459016394E-2"/>
        </c:manualLayout>
      </c:layout>
      <c:overlay val="0"/>
      <c:spPr>
        <a:solidFill>
          <a:srgbClr val="FF0000"/>
        </a:solidFill>
        <a:ln w="25400">
          <a:noFill/>
        </a:ln>
      </c:spPr>
      <c:txPr>
        <a:bodyPr/>
        <a:lstStyle/>
        <a:p>
          <a:pPr>
            <a:defRPr sz="2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33632305405856661"/>
          <c:y val="0.262295291924382"/>
          <c:w val="0.3766818205455944"/>
          <c:h val="0.55082011304120215"/>
        </c:manualLayout>
      </c:layout>
      <c:radarChart>
        <c:radarStyle val="filled"/>
        <c:varyColors val="0"/>
        <c:ser>
          <c:idx val="0"/>
          <c:order val="0"/>
          <c:tx>
            <c:strRef>
              <c:f>Form!$A$232</c:f>
              <c:strCache>
                <c:ptCount val="1"/>
                <c:pt idx="0">
                  <c:v>TOTAL RISK ALL</c:v>
                </c:pt>
              </c:strCache>
            </c:strRef>
          </c:tx>
          <c:spPr>
            <a:solidFill>
              <a:srgbClr val="FF0000"/>
            </a:solidFill>
            <a:ln w="38100">
              <a:solidFill>
                <a:srgbClr val="FF0000"/>
              </a:solidFill>
              <a:prstDash val="solid"/>
            </a:ln>
            <a:effectLst>
              <a:outerShdw dist="35921" dir="2700000" algn="br">
                <a:srgbClr val="000000"/>
              </a:outerShdw>
            </a:effectLst>
          </c:spPr>
          <c:cat>
            <c:strRef>
              <c:f>(Form!$A$37,Form!$A$92,Form!$A$138,Form!$A$176,Form!$A$209,Form!$A$231)</c:f>
              <c:strCache>
                <c:ptCount val="6"/>
                <c:pt idx="0">
                  <c:v>Total risk score calving area</c:v>
                </c:pt>
                <c:pt idx="1">
                  <c:v>Total risk score calves before weaning</c:v>
                </c:pt>
                <c:pt idx="2">
                  <c:v>Total risk score, calves after weaning</c:v>
                </c:pt>
                <c:pt idx="3">
                  <c:v>Total risk score, rearing heifers &gt; 6 months</c:v>
                </c:pt>
                <c:pt idx="4">
                  <c:v>Total risk score, cows</c:v>
                </c:pt>
                <c:pt idx="5">
                  <c:v>Total risk from other herds</c:v>
                </c:pt>
              </c:strCache>
            </c:strRef>
          </c:cat>
          <c:val>
            <c:numRef>
              <c:f>(Form!$C$37,Form!$C$92,Form!$C$138,Form!$C$176,Form!$C$209,Form!$C$231)</c:f>
              <c:numCache>
                <c:formatCode>General</c:formatCode>
                <c:ptCount val="6"/>
                <c:pt idx="0">
                  <c:v>21</c:v>
                </c:pt>
                <c:pt idx="1">
                  <c:v>53</c:v>
                </c:pt>
                <c:pt idx="2">
                  <c:v>51</c:v>
                </c:pt>
                <c:pt idx="3">
                  <c:v>32</c:v>
                </c:pt>
                <c:pt idx="4">
                  <c:v>25</c:v>
                </c:pt>
                <c:pt idx="5">
                  <c:v>20</c:v>
                </c:pt>
              </c:numCache>
            </c:numRef>
          </c:val>
          <c:extLst>
            <c:ext xmlns:c16="http://schemas.microsoft.com/office/drawing/2014/chart" uri="{C3380CC4-5D6E-409C-BE32-E72D297353CC}">
              <c16:uniqueId val="{00000000-0F4A-481E-9F24-E0738B3C8FAD}"/>
            </c:ext>
          </c:extLst>
        </c:ser>
        <c:dLbls>
          <c:showLegendKey val="0"/>
          <c:showVal val="0"/>
          <c:showCatName val="0"/>
          <c:showSerName val="0"/>
          <c:showPercent val="0"/>
          <c:showBubbleSize val="0"/>
        </c:dLbls>
        <c:axId val="210958584"/>
        <c:axId val="1"/>
      </c:radarChart>
      <c:catAx>
        <c:axId val="2109585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75" b="1"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10958584"/>
        <c:crosses val="autoZero"/>
        <c:crossBetween val="between"/>
        <c:minorUnit val="5"/>
      </c:valAx>
      <c:spPr>
        <a:noFill/>
        <a:ln w="25400">
          <a:noFill/>
        </a:ln>
      </c:spPr>
    </c:plotArea>
    <c:plotVisOnly val="1"/>
    <c:dispBlanksAs val="gap"/>
    <c:showDLblsOverMax val="0"/>
  </c:chart>
  <c:spPr>
    <a:solidFill>
      <a:srgbClr val="FFFFFF"/>
    </a:solidFill>
    <a:ln w="9525">
      <a:noFill/>
    </a:ln>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Calves before weaning</a:t>
            </a:r>
          </a:p>
        </c:rich>
      </c:tx>
      <c:layout>
        <c:manualLayout>
          <c:xMode val="edge"/>
          <c:yMode val="edge"/>
          <c:x val="0.28661109829890508"/>
          <c:y val="7.1428928526791294E-2"/>
        </c:manualLayout>
      </c:layout>
      <c:overlay val="0"/>
      <c:spPr>
        <a:solidFill>
          <a:srgbClr val="FF0000"/>
        </a:solidFill>
        <a:ln w="25400">
          <a:noFill/>
        </a:ln>
      </c:spPr>
    </c:title>
    <c:autoTitleDeleted val="0"/>
    <c:plotArea>
      <c:layout>
        <c:manualLayout>
          <c:layoutTarget val="inner"/>
          <c:xMode val="edge"/>
          <c:yMode val="edge"/>
          <c:x val="0.33891248009332542"/>
          <c:y val="0.29591935028483191"/>
          <c:w val="0.31171579959200912"/>
          <c:h val="0.506804404510804"/>
        </c:manualLayout>
      </c:layout>
      <c:radarChart>
        <c:radarStyle val="filled"/>
        <c:varyColors val="0"/>
        <c:ser>
          <c:idx val="0"/>
          <c:order val="0"/>
          <c:tx>
            <c:strRef>
              <c:f>Form!$A$39</c:f>
              <c:strCache>
                <c:ptCount val="1"/>
                <c:pt idx="0">
                  <c:v>Calves before weaning  (transferred from the calving area)</c:v>
                </c:pt>
              </c:strCache>
            </c:strRef>
          </c:tx>
          <c:spPr>
            <a:solidFill>
              <a:srgbClr val="FF0000"/>
            </a:solidFill>
            <a:ln w="38100">
              <a:solidFill>
                <a:srgbClr val="FF0000"/>
              </a:solidFill>
              <a:prstDash val="solid"/>
            </a:ln>
            <a:effectLst>
              <a:outerShdw dist="35921" dir="2700000" algn="br">
                <a:srgbClr val="000000"/>
              </a:outerShdw>
            </a:effectLst>
          </c:spPr>
          <c:cat>
            <c:strRef>
              <c:f>(Form!$B$39,Form!$B$44,Form!$B$47,Form!$B$50,Form!$B$55,Form!$B$61,Form!$B$66,Form!$B$71,Form!$B$76,Form!$B$81,Form!$B$86)</c:f>
              <c:strCache>
                <c:ptCount val="11"/>
                <c:pt idx="0">
                  <c:v>2.11 Feeding of pooled raw colostrum</c:v>
                </c:pt>
                <c:pt idx="1">
                  <c:v>2.12 Feeding of raw colostrum</c:v>
                </c:pt>
                <c:pt idx="2">
                  <c:v>2.21 Feeding of acidified raw milk</c:v>
                </c:pt>
                <c:pt idx="3">
                  <c:v>2.22 Feeding of raw milk non-acidified (bulk tank milk)</c:v>
                </c:pt>
                <c:pt idx="4">
                  <c:v>2.23 Feeding of raw non-acidified milk from sick/treated cows </c:v>
                </c:pt>
                <c:pt idx="5">
                  <c:v>2.3 Physical separation of calves and cows</c:v>
                </c:pt>
                <c:pt idx="6">
                  <c:v>2.4 Physical separation of sick calves</c:v>
                </c:pt>
                <c:pt idx="7">
                  <c:v>2.5 Contamination  of milk, feed, water or pens with cow manure</c:v>
                </c:pt>
                <c:pt idx="8">
                  <c:v>2.6 Pen/hut hygiene in connection with housing of newborn calves</c:v>
                </c:pt>
                <c:pt idx="9">
                  <c:v>2.7 Use of shared tools, equipment, boots etc. in the newborn calf section</c:v>
                </c:pt>
                <c:pt idx="10">
                  <c:v>2.8 Type of housing (single pens/huts etc.)</c:v>
                </c:pt>
              </c:strCache>
            </c:strRef>
          </c:cat>
          <c:val>
            <c:numRef>
              <c:f>(Form!$C$39,Form!$C$44,Form!$C$47,Form!$C$50,Form!$C$55,Form!$C$61,Form!$C$66,Form!$C$71,Form!$C$76,Form!$C$81,Form!$C$86)</c:f>
              <c:numCache>
                <c:formatCode>General</c:formatCode>
                <c:ptCount val="11"/>
                <c:pt idx="0">
                  <c:v>10</c:v>
                </c:pt>
                <c:pt idx="1">
                  <c:v>10</c:v>
                </c:pt>
                <c:pt idx="2">
                  <c:v>0</c:v>
                </c:pt>
                <c:pt idx="3">
                  <c:v>0</c:v>
                </c:pt>
                <c:pt idx="4">
                  <c:v>8</c:v>
                </c:pt>
                <c:pt idx="5">
                  <c:v>5</c:v>
                </c:pt>
                <c:pt idx="6">
                  <c:v>0</c:v>
                </c:pt>
                <c:pt idx="7">
                  <c:v>5</c:v>
                </c:pt>
                <c:pt idx="8">
                  <c:v>5</c:v>
                </c:pt>
                <c:pt idx="9">
                  <c:v>10</c:v>
                </c:pt>
                <c:pt idx="10">
                  <c:v>0</c:v>
                </c:pt>
              </c:numCache>
            </c:numRef>
          </c:val>
          <c:extLst>
            <c:ext xmlns:c16="http://schemas.microsoft.com/office/drawing/2014/chart" uri="{C3380CC4-5D6E-409C-BE32-E72D297353CC}">
              <c16:uniqueId val="{00000000-9E97-46AD-A122-66D3AE2E50EE}"/>
            </c:ext>
          </c:extLst>
        </c:ser>
        <c:dLbls>
          <c:showLegendKey val="0"/>
          <c:showVal val="0"/>
          <c:showCatName val="0"/>
          <c:showSerName val="0"/>
          <c:showPercent val="0"/>
          <c:showBubbleSize val="0"/>
        </c:dLbls>
        <c:axId val="210601304"/>
        <c:axId val="1"/>
      </c:radarChart>
      <c:catAx>
        <c:axId val="2106013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2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675" b="1" i="0" u="none" strike="noStrike" baseline="0">
                <a:solidFill>
                  <a:srgbClr val="000000"/>
                </a:solidFill>
                <a:latin typeface="Arial"/>
                <a:ea typeface="Arial"/>
                <a:cs typeface="Arial"/>
              </a:defRPr>
            </a:pPr>
            <a:endParaRPr lang="en-US"/>
          </a:p>
        </c:txPr>
        <c:crossAx val="210601304"/>
        <c:crosses val="autoZero"/>
        <c:crossBetween val="between"/>
        <c:majorUnit val="5"/>
        <c:minorUnit val="1"/>
      </c:valAx>
      <c:spPr>
        <a:noFill/>
        <a:ln w="25400">
          <a:noFill/>
        </a:ln>
      </c:spPr>
    </c:plotArea>
    <c:plotVisOnly val="1"/>
    <c:dispBlanksAs val="span"/>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Calves after weaning  
(until the age of 6 months)</a:t>
            </a:r>
          </a:p>
        </c:rich>
      </c:tx>
      <c:layout>
        <c:manualLayout>
          <c:xMode val="edge"/>
          <c:yMode val="edge"/>
          <c:x val="5.5555814508387293E-2"/>
          <c:y val="6.6666996814077492E-2"/>
        </c:manualLayout>
      </c:layout>
      <c:overlay val="0"/>
      <c:spPr>
        <a:solidFill>
          <a:srgbClr val="FF0000"/>
        </a:solidFill>
        <a:ln w="25400">
          <a:noFill/>
        </a:ln>
      </c:spPr>
    </c:title>
    <c:autoTitleDeleted val="0"/>
    <c:plotArea>
      <c:layout>
        <c:manualLayout>
          <c:layoutTarget val="inner"/>
          <c:xMode val="edge"/>
          <c:yMode val="edge"/>
          <c:x val="0.32510353391753072"/>
          <c:y val="0.36491353109077285"/>
          <c:w val="0.32304591661425525"/>
          <c:h val="0.55087908058895485"/>
        </c:manualLayout>
      </c:layout>
      <c:radarChart>
        <c:radarStyle val="filled"/>
        <c:varyColors val="0"/>
        <c:ser>
          <c:idx val="0"/>
          <c:order val="0"/>
          <c:tx>
            <c:strRef>
              <c:f>Form!$A$94</c:f>
              <c:strCache>
                <c:ptCount val="1"/>
                <c:pt idx="0">
                  <c:v>Calves after weaning  (until the age of 6 months)</c:v>
                </c:pt>
              </c:strCache>
            </c:strRef>
          </c:tx>
          <c:spPr>
            <a:solidFill>
              <a:srgbClr val="FF0000"/>
            </a:solidFill>
            <a:ln w="38100">
              <a:solidFill>
                <a:srgbClr val="FF0000"/>
              </a:solidFill>
              <a:prstDash val="solid"/>
            </a:ln>
            <a:effectLst>
              <a:outerShdw dist="35921" dir="2700000" algn="br">
                <a:srgbClr val="000000"/>
              </a:outerShdw>
            </a:effectLst>
          </c:spPr>
          <c:cat>
            <c:strRef>
              <c:f>(Form!$B$94,Form!$B$99,Form!$B$104,Form!$B$108,Form!$B$114,Form!$B$119,Form!$B$122,Form!$B$127,Form!$B$132)</c:f>
              <c:strCache>
                <c:ptCount val="9"/>
                <c:pt idx="0">
                  <c:v>3.1 Direct contact with cattle in other age groups</c:v>
                </c:pt>
                <c:pt idx="1">
                  <c:v>3.2 Contamination of milk, feed, water or pen(s) with manure from other cattle</c:v>
                </c:pt>
                <c:pt idx="2">
                  <c:v>3.3 Grazing together with cows/grazing in areas where cows have been grazing</c:v>
                </c:pt>
                <c:pt idx="3">
                  <c:v>3.4 Application of manure/slurry to pasture</c:v>
                </c:pt>
                <c:pt idx="4">
                  <c:v>3.5 Housing of calves in group pens</c:v>
                </c:pt>
                <c:pt idx="5">
                  <c:v>3.6 Number of animals in group pens</c:v>
                </c:pt>
                <c:pt idx="6">
                  <c:v>3.7 Physical separation of sick weaned calves</c:v>
                </c:pt>
                <c:pt idx="7">
                  <c:v>3.8 Use of shared tools, equipment, boots etc. in the weaned calves</c:v>
                </c:pt>
                <c:pt idx="8">
                  <c:v>3.9 Stocking density, m2 per animal</c:v>
                </c:pt>
              </c:strCache>
            </c:strRef>
          </c:cat>
          <c:val>
            <c:numRef>
              <c:f>(Form!$C$94,Form!$C$99,Form!$C$104,Form!$C$108,Form!$C$114,Form!$C$119,Form!$C$122,Form!$C$127,Form!$C$132)</c:f>
              <c:numCache>
                <c:formatCode>General</c:formatCode>
                <c:ptCount val="9"/>
                <c:pt idx="0">
                  <c:v>0</c:v>
                </c:pt>
                <c:pt idx="1">
                  <c:v>10</c:v>
                </c:pt>
                <c:pt idx="2">
                  <c:v>0</c:v>
                </c:pt>
                <c:pt idx="3">
                  <c:v>6</c:v>
                </c:pt>
                <c:pt idx="4">
                  <c:v>15</c:v>
                </c:pt>
                <c:pt idx="5">
                  <c:v>5</c:v>
                </c:pt>
                <c:pt idx="6">
                  <c:v>5</c:v>
                </c:pt>
                <c:pt idx="7">
                  <c:v>10</c:v>
                </c:pt>
                <c:pt idx="8">
                  <c:v>0</c:v>
                </c:pt>
              </c:numCache>
            </c:numRef>
          </c:val>
          <c:extLst>
            <c:ext xmlns:c16="http://schemas.microsoft.com/office/drawing/2014/chart" uri="{C3380CC4-5D6E-409C-BE32-E72D297353CC}">
              <c16:uniqueId val="{00000000-BE53-42CA-AF4C-C088E6296BFF}"/>
            </c:ext>
          </c:extLst>
        </c:ser>
        <c:dLbls>
          <c:showLegendKey val="0"/>
          <c:showVal val="0"/>
          <c:showCatName val="0"/>
          <c:showSerName val="0"/>
          <c:showPercent val="0"/>
          <c:showBubbleSize val="0"/>
        </c:dLbls>
        <c:axId val="210601960"/>
        <c:axId val="1"/>
      </c:radarChart>
      <c:catAx>
        <c:axId val="2106019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2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10601960"/>
        <c:crosses val="autoZero"/>
        <c:crossBetween val="between"/>
        <c:majorUnit val="5"/>
        <c:minorUnit val="1"/>
      </c:valAx>
      <c:spPr>
        <a:noFill/>
        <a:ln w="25400">
          <a:noFill/>
        </a:ln>
      </c:spPr>
    </c:plotArea>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Rearing heifers 
(from the age of about 6 months)</a:t>
            </a:r>
          </a:p>
        </c:rich>
      </c:tx>
      <c:layout>
        <c:manualLayout>
          <c:xMode val="edge"/>
          <c:yMode val="edge"/>
          <c:x val="6.9182716722527807E-2"/>
          <c:y val="4.5138973012988755E-2"/>
        </c:manualLayout>
      </c:layout>
      <c:overlay val="0"/>
      <c:spPr>
        <a:solidFill>
          <a:srgbClr val="FF0000"/>
        </a:solidFill>
        <a:ln w="25400">
          <a:noFill/>
        </a:ln>
      </c:spPr>
    </c:title>
    <c:autoTitleDeleted val="0"/>
    <c:plotArea>
      <c:layout>
        <c:manualLayout>
          <c:layoutTarget val="inner"/>
          <c:xMode val="edge"/>
          <c:yMode val="edge"/>
          <c:x val="0.3144660526116449"/>
          <c:y val="0.3437511656058948"/>
          <c:w val="0.33543045611908784"/>
          <c:h val="0.55555743936306212"/>
        </c:manualLayout>
      </c:layout>
      <c:radarChart>
        <c:radarStyle val="filled"/>
        <c:varyColors val="0"/>
        <c:ser>
          <c:idx val="0"/>
          <c:order val="0"/>
          <c:tx>
            <c:strRef>
              <c:f>Form!$A$140</c:f>
              <c:strCache>
                <c:ptCount val="1"/>
                <c:pt idx="0">
                  <c:v>Rearing heifers (from the age of about 6 months)</c:v>
                </c:pt>
              </c:strCache>
            </c:strRef>
          </c:tx>
          <c:spPr>
            <a:solidFill>
              <a:srgbClr val="FF0000"/>
            </a:solidFill>
            <a:ln w="38100">
              <a:solidFill>
                <a:srgbClr val="FF0000"/>
              </a:solidFill>
              <a:prstDash val="solid"/>
            </a:ln>
            <a:effectLst>
              <a:outerShdw dist="35921" dir="2700000" algn="br">
                <a:srgbClr val="000000"/>
              </a:outerShdw>
            </a:effectLst>
          </c:spPr>
          <c:cat>
            <c:strRef>
              <c:f>(Form!$B$140,Form!$B$145,Form!$B$150,Form!$B$154,Form!$B$158,Form!$B$162,Form!$B$167,Form!$B$172)</c:f>
              <c:strCache>
                <c:ptCount val="8"/>
                <c:pt idx="0">
                  <c:v>4.1 Direct contact with manure from other cattle</c:v>
                </c:pt>
                <c:pt idx="1">
                  <c:v>4.2 Potential contamination of feed, water and section with manure from all age groups</c:v>
                </c:pt>
                <c:pt idx="2">
                  <c:v>4.3 Grazing together with other age groups</c:v>
                </c:pt>
                <c:pt idx="3">
                  <c:v>4.4 Application of manure/slurry to pasture</c:v>
                </c:pt>
                <c:pt idx="4">
                  <c:v>4.5 Housing of
mature heifers and calving heifers</c:v>
                </c:pt>
                <c:pt idx="5">
                  <c:v>4.6 Physical separation of sick heifers</c:v>
                </c:pt>
                <c:pt idx="6">
                  <c:v>4.7 Use of shared tools, equipment, boots etc. in the rearing heifers</c:v>
                </c:pt>
                <c:pt idx="7">
                  <c:v>4.8 Stocking density, m2 per animal</c:v>
                </c:pt>
              </c:strCache>
            </c:strRef>
          </c:cat>
          <c:val>
            <c:numRef>
              <c:f>(Form!$C$140,Form!$C$145,Form!$C$150,Form!$C$154,Form!$C$158,Form!$C$162,Form!$C$167,Form!$C$172)</c:f>
              <c:numCache>
                <c:formatCode>General</c:formatCode>
                <c:ptCount val="8"/>
                <c:pt idx="0">
                  <c:v>5</c:v>
                </c:pt>
                <c:pt idx="1">
                  <c:v>2</c:v>
                </c:pt>
                <c:pt idx="2">
                  <c:v>0</c:v>
                </c:pt>
                <c:pt idx="3">
                  <c:v>0</c:v>
                </c:pt>
                <c:pt idx="4">
                  <c:v>10</c:v>
                </c:pt>
                <c:pt idx="5">
                  <c:v>5</c:v>
                </c:pt>
                <c:pt idx="6">
                  <c:v>5</c:v>
                </c:pt>
                <c:pt idx="7">
                  <c:v>5</c:v>
                </c:pt>
              </c:numCache>
            </c:numRef>
          </c:val>
          <c:extLst>
            <c:ext xmlns:c16="http://schemas.microsoft.com/office/drawing/2014/chart" uri="{C3380CC4-5D6E-409C-BE32-E72D297353CC}">
              <c16:uniqueId val="{00000000-DFE2-4C46-9AF3-E2B032E4A318}"/>
            </c:ext>
          </c:extLst>
        </c:ser>
        <c:dLbls>
          <c:showLegendKey val="0"/>
          <c:showVal val="0"/>
          <c:showCatName val="0"/>
          <c:showSerName val="0"/>
          <c:showPercent val="0"/>
          <c:showBubbleSize val="0"/>
        </c:dLbls>
        <c:axId val="210604256"/>
        <c:axId val="1"/>
      </c:radarChart>
      <c:catAx>
        <c:axId val="2106042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2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575" b="1" i="0" u="none" strike="noStrike" baseline="0">
                <a:solidFill>
                  <a:srgbClr val="000000"/>
                </a:solidFill>
                <a:latin typeface="Arial"/>
                <a:ea typeface="Arial"/>
                <a:cs typeface="Arial"/>
              </a:defRPr>
            </a:pPr>
            <a:endParaRPr lang="en-US"/>
          </a:p>
        </c:txPr>
        <c:crossAx val="210604256"/>
        <c:crosses val="autoZero"/>
        <c:crossBetween val="between"/>
        <c:majorUnit val="5"/>
        <c:minorUnit val="1"/>
      </c:valAx>
      <c:spPr>
        <a:noFill/>
        <a:ln w="25400">
          <a:noFill/>
        </a:ln>
      </c:spPr>
    </c:plotArea>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63636419901660768"/>
          <c:y val="4.2402826855123678E-2"/>
        </c:manualLayout>
      </c:layout>
      <c:overlay val="0"/>
      <c:spPr>
        <a:solidFill>
          <a:srgbClr val="FF0000"/>
        </a:solidFill>
        <a:ln w="25400">
          <a:noFill/>
        </a:ln>
      </c:spPr>
      <c:txPr>
        <a:bodyPr/>
        <a:lstStyle/>
        <a:p>
          <a:pPr>
            <a:defRPr sz="115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2541324877853901"/>
          <c:y val="0.15901087506017267"/>
          <c:w val="0.38636402614526816"/>
          <c:h val="0.66077852525005065"/>
        </c:manualLayout>
      </c:layout>
      <c:radarChart>
        <c:radarStyle val="filled"/>
        <c:varyColors val="0"/>
        <c:ser>
          <c:idx val="0"/>
          <c:order val="0"/>
          <c:tx>
            <c:strRef>
              <c:f>Form!$A$178</c:f>
              <c:strCache>
                <c:ptCount val="1"/>
                <c:pt idx="0">
                  <c:v>Cows</c:v>
                </c:pt>
              </c:strCache>
            </c:strRef>
          </c:tx>
          <c:spPr>
            <a:solidFill>
              <a:srgbClr val="FF0000"/>
            </a:solidFill>
            <a:ln w="38100">
              <a:solidFill>
                <a:srgbClr val="FF0000"/>
              </a:solidFill>
              <a:prstDash val="solid"/>
            </a:ln>
            <a:effectLst>
              <a:outerShdw dist="35921" dir="2700000" algn="br">
                <a:srgbClr val="000000"/>
              </a:outerShdw>
            </a:effectLst>
          </c:spPr>
          <c:cat>
            <c:strRef>
              <c:f>(Form!$B$178,Form!$B$181,Form!$B$184,Form!$B$187,Form!$B$190,Form!$B$193,Form!$B$198,Form!$B$203)</c:f>
              <c:strCache>
                <c:ptCount val="8"/>
                <c:pt idx="0">
                  <c:v>5.1 Contamination of water trough with manure</c:v>
                </c:pt>
                <c:pt idx="1">
                  <c:v>5.2 Contamination of stored feed with manure</c:v>
                </c:pt>
                <c:pt idx="2">
                  <c:v>5.3 Contamination of feeding trough/area with manure</c:v>
                </c:pt>
                <c:pt idx="3">
                  <c:v>5.4 Cows have access to manure storage area</c:v>
                </c:pt>
                <c:pt idx="4">
                  <c:v>5.5 Lactating cow housing</c:v>
                </c:pt>
                <c:pt idx="5">
                  <c:v>5.6 Physical separation of sick cows</c:v>
                </c:pt>
                <c:pt idx="6">
                  <c:v>5.7 Use of shared tools, equipment, boots etc. in the cow areas</c:v>
                </c:pt>
                <c:pt idx="7">
                  <c:v>5.8 Stocking density in cow unit</c:v>
                </c:pt>
              </c:strCache>
            </c:strRef>
          </c:cat>
          <c:val>
            <c:numRef>
              <c:f>(Form!$C$178,Form!$C$181,Form!$C$184,Form!$C$187,Form!$C$190,Form!$C$193,Form!$C$198,Form!$C$203)</c:f>
              <c:numCache>
                <c:formatCode>General</c:formatCode>
                <c:ptCount val="8"/>
                <c:pt idx="0">
                  <c:v>0</c:v>
                </c:pt>
                <c:pt idx="1">
                  <c:v>5</c:v>
                </c:pt>
                <c:pt idx="2">
                  <c:v>0</c:v>
                </c:pt>
                <c:pt idx="3">
                  <c:v>0</c:v>
                </c:pt>
                <c:pt idx="4">
                  <c:v>5</c:v>
                </c:pt>
                <c:pt idx="5">
                  <c:v>5</c:v>
                </c:pt>
                <c:pt idx="6">
                  <c:v>5</c:v>
                </c:pt>
                <c:pt idx="7">
                  <c:v>5</c:v>
                </c:pt>
              </c:numCache>
            </c:numRef>
          </c:val>
          <c:extLst>
            <c:ext xmlns:c16="http://schemas.microsoft.com/office/drawing/2014/chart" uri="{C3380CC4-5D6E-409C-BE32-E72D297353CC}">
              <c16:uniqueId val="{00000000-AD83-4251-8A93-8150E199E70A}"/>
            </c:ext>
          </c:extLst>
        </c:ser>
        <c:dLbls>
          <c:showLegendKey val="0"/>
          <c:showVal val="0"/>
          <c:showCatName val="0"/>
          <c:showSerName val="0"/>
          <c:showPercent val="0"/>
          <c:showBubbleSize val="0"/>
        </c:dLbls>
        <c:axId val="210603928"/>
        <c:axId val="1"/>
      </c:radarChart>
      <c:catAx>
        <c:axId val="210603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725"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2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10603928"/>
        <c:crosses val="autoZero"/>
        <c:crossBetween val="between"/>
        <c:majorUnit val="5"/>
        <c:minorUnit val="1"/>
      </c:valAx>
      <c:spPr>
        <a:noFill/>
        <a:ln w="25400">
          <a:noFill/>
        </a:ln>
      </c:spPr>
    </c:plotArea>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0497925311203322"/>
          <c:y val="3.8596491228070177E-2"/>
        </c:manualLayout>
      </c:layout>
      <c:overlay val="0"/>
      <c:spPr>
        <a:solidFill>
          <a:srgbClr val="FF0000"/>
        </a:solidFill>
        <a:ln w="25400">
          <a:noFill/>
        </a:ln>
      </c:spPr>
      <c:txPr>
        <a:bodyPr/>
        <a:lstStyle/>
        <a:p>
          <a:pPr>
            <a:defRPr sz="115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33402489626556053"/>
          <c:y val="0.28772028412926337"/>
          <c:w val="0.39834024896265596"/>
          <c:h val="0.67368651893681142"/>
        </c:manualLayout>
      </c:layout>
      <c:radarChart>
        <c:radarStyle val="filled"/>
        <c:varyColors val="0"/>
        <c:ser>
          <c:idx val="0"/>
          <c:order val="0"/>
          <c:tx>
            <c:strRef>
              <c:f>Form!$A$211</c:f>
              <c:strCache>
                <c:ptCount val="1"/>
                <c:pt idx="0">
                  <c:v>Infection from other herds</c:v>
                </c:pt>
              </c:strCache>
            </c:strRef>
          </c:tx>
          <c:spPr>
            <a:solidFill>
              <a:srgbClr val="FF0000"/>
            </a:solidFill>
            <a:ln w="38100">
              <a:solidFill>
                <a:srgbClr val="FF0000"/>
              </a:solidFill>
              <a:prstDash val="solid"/>
            </a:ln>
            <a:effectLst>
              <a:outerShdw dist="35921" dir="2700000" algn="br">
                <a:srgbClr val="000000"/>
              </a:outerShdw>
            </a:effectLst>
          </c:spPr>
          <c:cat>
            <c:strRef>
              <c:f>(Form!$B$211,Form!$B$215,Form!$B$220,Form!$B$223,Form!$B$227)</c:f>
              <c:strCache>
                <c:ptCount val="5"/>
                <c:pt idx="0">
                  <c:v>6.1 Hygiene measures in connection with visitors</c:v>
                </c:pt>
                <c:pt idx="1">
                  <c:v>6.2 Safety when purchasing animals</c:v>
                </c:pt>
                <c:pt idx="2">
                  <c:v>6.3 Measures against infection in connection with collection of animals</c:v>
                </c:pt>
                <c:pt idx="3">
                  <c:v>6.4 Cattle Manure imported to the farm</c:v>
                </c:pt>
                <c:pt idx="4">
                  <c:v>6.5 Crops with cattle manure</c:v>
                </c:pt>
              </c:strCache>
            </c:strRef>
          </c:cat>
          <c:val>
            <c:numRef>
              <c:f>(Form!$C$211,Form!$C$215,Form!$C$220,Form!$C$223,Form!$C$227)</c:f>
              <c:numCache>
                <c:formatCode>General</c:formatCode>
                <c:ptCount val="5"/>
                <c:pt idx="0">
                  <c:v>0</c:v>
                </c:pt>
                <c:pt idx="1">
                  <c:v>10</c:v>
                </c:pt>
                <c:pt idx="2">
                  <c:v>5</c:v>
                </c:pt>
                <c:pt idx="3">
                  <c:v>0</c:v>
                </c:pt>
                <c:pt idx="4">
                  <c:v>5</c:v>
                </c:pt>
              </c:numCache>
            </c:numRef>
          </c:val>
          <c:extLst>
            <c:ext xmlns:c16="http://schemas.microsoft.com/office/drawing/2014/chart" uri="{C3380CC4-5D6E-409C-BE32-E72D297353CC}">
              <c16:uniqueId val="{00000000-BF50-40FC-A39A-481045CDD048}"/>
            </c:ext>
          </c:extLst>
        </c:ser>
        <c:dLbls>
          <c:showLegendKey val="0"/>
          <c:showVal val="0"/>
          <c:showCatName val="0"/>
          <c:showSerName val="0"/>
          <c:showPercent val="0"/>
          <c:showBubbleSize val="0"/>
        </c:dLbls>
        <c:axId val="210604584"/>
        <c:axId val="1"/>
      </c:radarChart>
      <c:catAx>
        <c:axId val="2106045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750"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1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10604584"/>
        <c:crosses val="autoZero"/>
        <c:crossBetween val="between"/>
        <c:majorUnit val="5"/>
      </c:valAx>
      <c:spPr>
        <a:noFill/>
        <a:ln w="25400">
          <a:noFill/>
        </a:ln>
      </c:spPr>
    </c:plotArea>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723981180674096"/>
          <c:y val="1.3624044277074062E-2"/>
        </c:manualLayout>
      </c:layout>
      <c:overlay val="0"/>
      <c:spPr>
        <a:solidFill>
          <a:srgbClr val="FF0000"/>
        </a:solidFill>
        <a:ln w="25400">
          <a:noFill/>
        </a:ln>
      </c:spPr>
      <c:txPr>
        <a:bodyPr/>
        <a:lstStyle/>
        <a:p>
          <a:pPr>
            <a:defRPr sz="1875"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41402714932126711"/>
          <c:y val="0.22615833904326021"/>
          <c:w val="0.24886877828054291"/>
          <c:h val="0.5994558384279185"/>
        </c:manualLayout>
      </c:layout>
      <c:radarChart>
        <c:radarStyle val="filled"/>
        <c:varyColors val="0"/>
        <c:ser>
          <c:idx val="0"/>
          <c:order val="0"/>
          <c:tx>
            <c:strRef>
              <c:f>Form!$A$232</c:f>
              <c:strCache>
                <c:ptCount val="1"/>
                <c:pt idx="0">
                  <c:v>TOTAL RISK ALL</c:v>
                </c:pt>
              </c:strCache>
            </c:strRef>
          </c:tx>
          <c:spPr>
            <a:solidFill>
              <a:srgbClr val="FF0000"/>
            </a:solidFill>
            <a:ln w="38100">
              <a:solidFill>
                <a:srgbClr val="FF0000"/>
              </a:solidFill>
              <a:prstDash val="solid"/>
            </a:ln>
            <a:effectLst>
              <a:outerShdw dist="35921" dir="2700000" algn="br">
                <a:srgbClr val="000000"/>
              </a:outerShdw>
            </a:effectLst>
          </c:spPr>
          <c:cat>
            <c:strRef>
              <c:f>(Form!$A$37,Form!$A$92,Form!$A$138,Form!$A$176,Form!$A$209,Form!$A$231)</c:f>
              <c:strCache>
                <c:ptCount val="6"/>
                <c:pt idx="0">
                  <c:v>Total risk score calving area</c:v>
                </c:pt>
                <c:pt idx="1">
                  <c:v>Total risk score calves before weaning</c:v>
                </c:pt>
                <c:pt idx="2">
                  <c:v>Total risk score, calves after weaning</c:v>
                </c:pt>
                <c:pt idx="3">
                  <c:v>Total risk score, rearing heifers &gt; 6 months</c:v>
                </c:pt>
                <c:pt idx="4">
                  <c:v>Total risk score, cows</c:v>
                </c:pt>
                <c:pt idx="5">
                  <c:v>Total risk from other herds</c:v>
                </c:pt>
              </c:strCache>
            </c:strRef>
          </c:cat>
          <c:val>
            <c:numRef>
              <c:f>(Form!$C$37,Form!$C$92,Form!$C$138,Form!$C$176,Form!$C$209,Form!$C$231)</c:f>
              <c:numCache>
                <c:formatCode>General</c:formatCode>
                <c:ptCount val="6"/>
                <c:pt idx="0">
                  <c:v>21</c:v>
                </c:pt>
                <c:pt idx="1">
                  <c:v>53</c:v>
                </c:pt>
                <c:pt idx="2">
                  <c:v>51</c:v>
                </c:pt>
                <c:pt idx="3">
                  <c:v>32</c:v>
                </c:pt>
                <c:pt idx="4">
                  <c:v>25</c:v>
                </c:pt>
                <c:pt idx="5">
                  <c:v>20</c:v>
                </c:pt>
              </c:numCache>
            </c:numRef>
          </c:val>
          <c:extLst>
            <c:ext xmlns:c16="http://schemas.microsoft.com/office/drawing/2014/chart" uri="{C3380CC4-5D6E-409C-BE32-E72D297353CC}">
              <c16:uniqueId val="{00000000-CB10-41FB-A4B3-85BF6CF5D1E8}"/>
            </c:ext>
          </c:extLst>
        </c:ser>
        <c:dLbls>
          <c:showLegendKey val="0"/>
          <c:showVal val="0"/>
          <c:showCatName val="0"/>
          <c:showSerName val="0"/>
          <c:showPercent val="0"/>
          <c:showBubbleSize val="0"/>
        </c:dLbls>
        <c:axId val="210958912"/>
        <c:axId val="1"/>
      </c:radarChart>
      <c:catAx>
        <c:axId val="2109589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14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0958912"/>
        <c:crosses val="autoZero"/>
        <c:crossBetween val="between"/>
        <c:majorUnit val="20"/>
        <c:minorUnit val="5"/>
      </c:valAx>
      <c:spPr>
        <a:noFill/>
        <a:ln w="25400">
          <a:noFill/>
        </a:ln>
      </c:spPr>
    </c:plotArea>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paperSize="9" orientation="landscape" horizontalDpi="0"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258678611422215"/>
          <c:y val="0.26227208976157085"/>
          <c:w val="0.31802911534154565"/>
          <c:h val="0.39831697054698489"/>
        </c:manualLayout>
      </c:layout>
      <c:radarChart>
        <c:radarStyle val="filled"/>
        <c:varyColors val="0"/>
        <c:ser>
          <c:idx val="0"/>
          <c:order val="0"/>
          <c:tx>
            <c:strRef>
              <c:f>Form!$A$4</c:f>
              <c:strCache>
                <c:ptCount val="1"/>
                <c:pt idx="0">
                  <c:v>Calving area</c:v>
                </c:pt>
              </c:strCache>
            </c:strRef>
          </c:tx>
          <c:spPr>
            <a:solidFill>
              <a:srgbClr val="FF0000"/>
            </a:solidFill>
            <a:ln w="38100">
              <a:solidFill>
                <a:srgbClr val="FF0000"/>
              </a:solidFill>
              <a:prstDash val="solid"/>
            </a:ln>
            <a:effectLst>
              <a:outerShdw dist="35921" dir="2700000" algn="br">
                <a:srgbClr val="000000"/>
              </a:outerShdw>
            </a:effectLst>
          </c:spPr>
          <c:cat>
            <c:strRef>
              <c:f>(Form!$B$4,Form!$B$10,Form!$B$15,Form!$B$21,Form!$B$27,Form!$B$32)</c:f>
              <c:strCache>
                <c:ptCount val="6"/>
                <c:pt idx="0">
                  <c:v>1.1 Many cows in the calving area</c:v>
                </c:pt>
                <c:pt idx="1">
                  <c:v>1.2 Contamination of calving area with manure</c:v>
                </c:pt>
                <c:pt idx="2">
                  <c:v>1.3 Sick cows in the calving area</c:v>
                </c:pt>
                <c:pt idx="3">
                  <c:v>1.4 Amount of time newborn calves stay with their mothers</c:v>
                </c:pt>
                <c:pt idx="4">
                  <c:v>1.5 Calves suckling the cows</c:v>
                </c:pt>
                <c:pt idx="5">
                  <c:v>1.6 Contamination of udders with manure in maternity pen</c:v>
                </c:pt>
              </c:strCache>
            </c:strRef>
          </c:cat>
          <c:val>
            <c:numRef>
              <c:f>(Form!$C$4,Form!$C$10,Form!$C$15,Form!$C$21,Form!$C$27,Form!$C$32)</c:f>
              <c:numCache>
                <c:formatCode>General</c:formatCode>
                <c:ptCount val="6"/>
                <c:pt idx="0">
                  <c:v>5</c:v>
                </c:pt>
                <c:pt idx="1">
                  <c:v>6</c:v>
                </c:pt>
                <c:pt idx="2">
                  <c:v>0</c:v>
                </c:pt>
                <c:pt idx="3">
                  <c:v>0</c:v>
                </c:pt>
                <c:pt idx="4">
                  <c:v>10</c:v>
                </c:pt>
                <c:pt idx="5">
                  <c:v>0</c:v>
                </c:pt>
              </c:numCache>
            </c:numRef>
          </c:val>
          <c:extLst>
            <c:ext xmlns:c16="http://schemas.microsoft.com/office/drawing/2014/chart" uri="{C3380CC4-5D6E-409C-BE32-E72D297353CC}">
              <c16:uniqueId val="{00000000-641B-4CD7-8167-0690639AF31F}"/>
            </c:ext>
          </c:extLst>
        </c:ser>
        <c:dLbls>
          <c:showLegendKey val="0"/>
          <c:showVal val="0"/>
          <c:showCatName val="0"/>
          <c:showSerName val="0"/>
          <c:showPercent val="0"/>
          <c:showBubbleSize val="0"/>
        </c:dLbls>
        <c:axId val="210955960"/>
        <c:axId val="1"/>
      </c:radarChart>
      <c:catAx>
        <c:axId val="2109559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3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275" b="1" i="0" u="none" strike="noStrike" baseline="0">
                <a:solidFill>
                  <a:srgbClr val="000000"/>
                </a:solidFill>
                <a:latin typeface="Arial"/>
                <a:ea typeface="Arial"/>
                <a:cs typeface="Arial"/>
              </a:defRPr>
            </a:pPr>
            <a:endParaRPr lang="en-US"/>
          </a:p>
        </c:txPr>
        <c:crossAx val="210955960"/>
        <c:crosses val="autoZero"/>
        <c:crossBetween val="between"/>
      </c:valAx>
      <c:spPr>
        <a:noFill/>
        <a:ln w="25400">
          <a:noFill/>
        </a:ln>
      </c:spPr>
    </c:plotArea>
    <c:legend>
      <c:legendPos val="r"/>
      <c:layout>
        <c:manualLayout>
          <c:xMode val="edge"/>
          <c:yMode val="edge"/>
          <c:x val="5.5991041433370659E-3"/>
          <c:y val="7.0126227208976155E-3"/>
          <c:w val="0.62150055991041431"/>
          <c:h val="0.10659186535764376"/>
        </c:manualLayout>
      </c:layout>
      <c:overlay val="0"/>
      <c:spPr>
        <a:solidFill>
          <a:srgbClr val="FF0000"/>
        </a:solidFill>
        <a:ln w="25400">
          <a:noFill/>
        </a:ln>
      </c:spPr>
      <c:txPr>
        <a:bodyPr/>
        <a:lstStyle/>
        <a:p>
          <a:pPr>
            <a:defRPr sz="139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0000"/>
                </a:solidFill>
                <a:latin typeface="Arial"/>
                <a:ea typeface="Arial"/>
                <a:cs typeface="Arial"/>
              </a:defRPr>
            </a:pPr>
            <a:r>
              <a:rPr lang="en-US"/>
              <a:t>Calves before weaning</a:t>
            </a:r>
          </a:p>
        </c:rich>
      </c:tx>
      <c:layout>
        <c:manualLayout>
          <c:xMode val="edge"/>
          <c:yMode val="edge"/>
          <c:x val="0.31879229861367997"/>
          <c:y val="2.6760563380281689E-2"/>
        </c:manualLayout>
      </c:layout>
      <c:overlay val="0"/>
      <c:spPr>
        <a:solidFill>
          <a:srgbClr val="FF0000"/>
        </a:solidFill>
        <a:ln w="25400">
          <a:noFill/>
        </a:ln>
      </c:spPr>
    </c:title>
    <c:autoTitleDeleted val="0"/>
    <c:plotArea>
      <c:layout>
        <c:manualLayout>
          <c:layoutTarget val="inner"/>
          <c:xMode val="edge"/>
          <c:yMode val="edge"/>
          <c:x val="0.28076093308791805"/>
          <c:y val="0.25352112676056338"/>
          <c:w val="0.44966492072248226"/>
          <c:h val="0.56619718309859157"/>
        </c:manualLayout>
      </c:layout>
      <c:radarChart>
        <c:radarStyle val="filled"/>
        <c:varyColors val="0"/>
        <c:ser>
          <c:idx val="0"/>
          <c:order val="0"/>
          <c:tx>
            <c:strRef>
              <c:f>Form!$A$39</c:f>
              <c:strCache>
                <c:ptCount val="1"/>
                <c:pt idx="0">
                  <c:v>Calves before weaning  (transferred from the calving area)</c:v>
                </c:pt>
              </c:strCache>
            </c:strRef>
          </c:tx>
          <c:spPr>
            <a:solidFill>
              <a:srgbClr val="FF0000"/>
            </a:solidFill>
            <a:ln w="38100">
              <a:solidFill>
                <a:srgbClr val="FF0000"/>
              </a:solidFill>
              <a:prstDash val="solid"/>
            </a:ln>
            <a:effectLst>
              <a:outerShdw dist="35921" dir="2700000" algn="br">
                <a:srgbClr val="000000"/>
              </a:outerShdw>
            </a:effectLst>
          </c:spPr>
          <c:cat>
            <c:strRef>
              <c:f>(Form!$B$39,Form!$B$44,Form!$B$47,Form!$B$50,Form!$B$55,Form!$B$61,Form!$B$66,Form!$B$71,Form!$B$76,Form!$B$81,Form!$B$86)</c:f>
              <c:strCache>
                <c:ptCount val="11"/>
                <c:pt idx="0">
                  <c:v>2.11 Feeding of pooled raw colostrum</c:v>
                </c:pt>
                <c:pt idx="1">
                  <c:v>2.12 Feeding of raw colostrum</c:v>
                </c:pt>
                <c:pt idx="2">
                  <c:v>2.21 Feeding of acidified raw milk</c:v>
                </c:pt>
                <c:pt idx="3">
                  <c:v>2.22 Feeding of raw milk non-acidified (bulk tank milk)</c:v>
                </c:pt>
                <c:pt idx="4">
                  <c:v>2.23 Feeding of raw non-acidified milk from sick/treated cows </c:v>
                </c:pt>
                <c:pt idx="5">
                  <c:v>2.3 Physical separation of calves and cows</c:v>
                </c:pt>
                <c:pt idx="6">
                  <c:v>2.4 Physical separation of sick calves</c:v>
                </c:pt>
                <c:pt idx="7">
                  <c:v>2.5 Contamination  of milk, feed, water or pens with cow manure</c:v>
                </c:pt>
                <c:pt idx="8">
                  <c:v>2.6 Pen/hut hygiene in connection with housing of newborn calves</c:v>
                </c:pt>
                <c:pt idx="9">
                  <c:v>2.7 Use of shared tools, equipment, boots etc. in the newborn calf section</c:v>
                </c:pt>
                <c:pt idx="10">
                  <c:v>2.8 Type of housing (single pens/huts etc.)</c:v>
                </c:pt>
              </c:strCache>
            </c:strRef>
          </c:cat>
          <c:val>
            <c:numRef>
              <c:f>(Form!$C$39,Form!$C$44,Form!$C$47,Form!$C$50,Form!$C$55,Form!$C$61,Form!$C$66,Form!$C$71,Form!$C$76,Form!$C$81,Form!$C$86)</c:f>
              <c:numCache>
                <c:formatCode>General</c:formatCode>
                <c:ptCount val="11"/>
                <c:pt idx="0">
                  <c:v>10</c:v>
                </c:pt>
                <c:pt idx="1">
                  <c:v>10</c:v>
                </c:pt>
                <c:pt idx="2">
                  <c:v>0</c:v>
                </c:pt>
                <c:pt idx="3">
                  <c:v>0</c:v>
                </c:pt>
                <c:pt idx="4">
                  <c:v>8</c:v>
                </c:pt>
                <c:pt idx="5">
                  <c:v>5</c:v>
                </c:pt>
                <c:pt idx="6">
                  <c:v>0</c:v>
                </c:pt>
                <c:pt idx="7">
                  <c:v>5</c:v>
                </c:pt>
                <c:pt idx="8">
                  <c:v>5</c:v>
                </c:pt>
                <c:pt idx="9">
                  <c:v>10</c:v>
                </c:pt>
                <c:pt idx="10">
                  <c:v>0</c:v>
                </c:pt>
              </c:numCache>
            </c:numRef>
          </c:val>
          <c:extLst>
            <c:ext xmlns:c16="http://schemas.microsoft.com/office/drawing/2014/chart" uri="{C3380CC4-5D6E-409C-BE32-E72D297353CC}">
              <c16:uniqueId val="{00000000-14A7-4BFE-9349-59F4BF4C85B7}"/>
            </c:ext>
          </c:extLst>
        </c:ser>
        <c:dLbls>
          <c:showLegendKey val="0"/>
          <c:showVal val="0"/>
          <c:showCatName val="0"/>
          <c:showSerName val="0"/>
          <c:showPercent val="0"/>
          <c:showBubbleSize val="0"/>
        </c:dLbls>
        <c:axId val="210954320"/>
        <c:axId val="1"/>
      </c:radarChart>
      <c:catAx>
        <c:axId val="210954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1"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20"/>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0954320"/>
        <c:crosses val="autoZero"/>
        <c:crossBetween val="between"/>
        <c:majorUnit val="5"/>
        <c:minorUnit val="1"/>
      </c:valAx>
      <c:spPr>
        <a:noFill/>
        <a:ln w="25400">
          <a:noFill/>
        </a:ln>
      </c:spPr>
    </c:plotArea>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0</xdr:colOff>
      <xdr:row>238</xdr:row>
      <xdr:rowOff>19050</xdr:rowOff>
    </xdr:from>
    <xdr:to>
      <xdr:col>4</xdr:col>
      <xdr:colOff>2162175</xdr:colOff>
      <xdr:row>255</xdr:row>
      <xdr:rowOff>28575</xdr:rowOff>
    </xdr:to>
    <xdr:graphicFrame macro="">
      <xdr:nvGraphicFramePr>
        <xdr:cNvPr id="1350" name="Chart 7" title="Chart Calving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1857375</xdr:colOff>
      <xdr:row>238</xdr:row>
      <xdr:rowOff>28575</xdr:rowOff>
    </xdr:from>
    <xdr:to>
      <xdr:col>4</xdr:col>
      <xdr:colOff>6410325</xdr:colOff>
      <xdr:row>255</xdr:row>
      <xdr:rowOff>38100</xdr:rowOff>
    </xdr:to>
    <xdr:graphicFrame macro="">
      <xdr:nvGraphicFramePr>
        <xdr:cNvPr id="1351" name="Chart 8" title="Chart Calves Before Weanin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256</xdr:row>
      <xdr:rowOff>19050</xdr:rowOff>
    </xdr:from>
    <xdr:to>
      <xdr:col>4</xdr:col>
      <xdr:colOff>1924050</xdr:colOff>
      <xdr:row>274</xdr:row>
      <xdr:rowOff>133350</xdr:rowOff>
    </xdr:to>
    <xdr:graphicFrame macro="">
      <xdr:nvGraphicFramePr>
        <xdr:cNvPr id="1352" name="Chart 9" title="Chart Calves After Weanin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1819275</xdr:colOff>
      <xdr:row>256</xdr:row>
      <xdr:rowOff>9525</xdr:rowOff>
    </xdr:from>
    <xdr:to>
      <xdr:col>4</xdr:col>
      <xdr:colOff>6496050</xdr:colOff>
      <xdr:row>274</xdr:row>
      <xdr:rowOff>76200</xdr:rowOff>
    </xdr:to>
    <xdr:graphicFrame macro="">
      <xdr:nvGraphicFramePr>
        <xdr:cNvPr id="1353" name="Chart 10" title="Chart Rearing Heifer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275</xdr:row>
      <xdr:rowOff>28575</xdr:rowOff>
    </xdr:from>
    <xdr:to>
      <xdr:col>4</xdr:col>
      <xdr:colOff>1781175</xdr:colOff>
      <xdr:row>291</xdr:row>
      <xdr:rowOff>133350</xdr:rowOff>
    </xdr:to>
    <xdr:graphicFrame macro="">
      <xdr:nvGraphicFramePr>
        <xdr:cNvPr id="1354" name="Chart 11" title="Chart Cow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1819275</xdr:colOff>
      <xdr:row>275</xdr:row>
      <xdr:rowOff>28575</xdr:rowOff>
    </xdr:from>
    <xdr:to>
      <xdr:col>4</xdr:col>
      <xdr:colOff>6410325</xdr:colOff>
      <xdr:row>291</xdr:row>
      <xdr:rowOff>152400</xdr:rowOff>
    </xdr:to>
    <xdr:graphicFrame macro="">
      <xdr:nvGraphicFramePr>
        <xdr:cNvPr id="1355" name="Chart 12" title="Chart Infection From Other Her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276225</xdr:colOff>
      <xdr:row>292</xdr:row>
      <xdr:rowOff>95250</xdr:rowOff>
    </xdr:from>
    <xdr:to>
      <xdr:col>4</xdr:col>
      <xdr:colOff>5867400</xdr:colOff>
      <xdr:row>314</xdr:row>
      <xdr:rowOff>28575</xdr:rowOff>
    </xdr:to>
    <xdr:graphicFrame macro="">
      <xdr:nvGraphicFramePr>
        <xdr:cNvPr id="1356" name="Chart 13" title="Chart Total Risk Al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581025</xdr:colOff>
      <xdr:row>41</xdr:row>
      <xdr:rowOff>152400</xdr:rowOff>
    </xdr:to>
    <xdr:graphicFrame macro="">
      <xdr:nvGraphicFramePr>
        <xdr:cNvPr id="9539" name="Chart 1" title="Chart Calving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42</xdr:row>
      <xdr:rowOff>9525</xdr:rowOff>
    </xdr:from>
    <xdr:to>
      <xdr:col>13</xdr:col>
      <xdr:colOff>590550</xdr:colOff>
      <xdr:row>83</xdr:row>
      <xdr:rowOff>133350</xdr:rowOff>
    </xdr:to>
    <xdr:graphicFrame macro="">
      <xdr:nvGraphicFramePr>
        <xdr:cNvPr id="9540" name="Chart 2" title="Chart Calves Before Weanin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84</xdr:row>
      <xdr:rowOff>9525</xdr:rowOff>
    </xdr:from>
    <xdr:to>
      <xdr:col>13</xdr:col>
      <xdr:colOff>600075</xdr:colOff>
      <xdr:row>125</xdr:row>
      <xdr:rowOff>104775</xdr:rowOff>
    </xdr:to>
    <xdr:graphicFrame macro="">
      <xdr:nvGraphicFramePr>
        <xdr:cNvPr id="9541" name="Chart 3" title="Chart Calves after weaning (until the age of 6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126</xdr:row>
      <xdr:rowOff>28575</xdr:rowOff>
    </xdr:from>
    <xdr:to>
      <xdr:col>13</xdr:col>
      <xdr:colOff>600075</xdr:colOff>
      <xdr:row>167</xdr:row>
      <xdr:rowOff>152400</xdr:rowOff>
    </xdr:to>
    <xdr:graphicFrame macro="">
      <xdr:nvGraphicFramePr>
        <xdr:cNvPr id="9542" name="Chart 4" title="Chart Rearing heifers (from the age of about 6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168</xdr:row>
      <xdr:rowOff>28575</xdr:rowOff>
    </xdr:from>
    <xdr:to>
      <xdr:col>13</xdr:col>
      <xdr:colOff>600075</xdr:colOff>
      <xdr:row>209</xdr:row>
      <xdr:rowOff>152400</xdr:rowOff>
    </xdr:to>
    <xdr:graphicFrame macro="">
      <xdr:nvGraphicFramePr>
        <xdr:cNvPr id="9543" name="Chart 5" title="Chart Cow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xdr:colOff>
      <xdr:row>210</xdr:row>
      <xdr:rowOff>95250</xdr:rowOff>
    </xdr:from>
    <xdr:to>
      <xdr:col>14</xdr:col>
      <xdr:colOff>0</xdr:colOff>
      <xdr:row>252</xdr:row>
      <xdr:rowOff>9525</xdr:rowOff>
    </xdr:to>
    <xdr:graphicFrame macro="">
      <xdr:nvGraphicFramePr>
        <xdr:cNvPr id="9544" name="Chart 6" title="Chart Infection from Other Herd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251</xdr:row>
      <xdr:rowOff>152400</xdr:rowOff>
    </xdr:from>
    <xdr:to>
      <xdr:col>13</xdr:col>
      <xdr:colOff>600075</xdr:colOff>
      <xdr:row>293</xdr:row>
      <xdr:rowOff>123825</xdr:rowOff>
    </xdr:to>
    <xdr:graphicFrame macro="">
      <xdr:nvGraphicFramePr>
        <xdr:cNvPr id="9545" name="Chart 7" title="Chart Total Risk Al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571500</xdr:colOff>
      <xdr:row>35</xdr:row>
      <xdr:rowOff>142875</xdr:rowOff>
    </xdr:to>
    <xdr:graphicFrame macro="">
      <xdr:nvGraphicFramePr>
        <xdr:cNvPr id="17455" name="Chart 1" title="Chart Total Risk Al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rn@life.ku.dk" TargetMode="External"/><Relationship Id="rId1" Type="http://schemas.openxmlformats.org/officeDocument/2006/relationships/hyperlink" Target="mailto:salmonella@mejeri.d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56"/>
  <sheetViews>
    <sheetView zoomScaleNormal="100" workbookViewId="0">
      <selection activeCell="A5" sqref="A5:I5"/>
    </sheetView>
  </sheetViews>
  <sheetFormatPr defaultColWidth="0" defaultRowHeight="12.75" zeroHeight="1" x14ac:dyDescent="0.2"/>
  <cols>
    <col min="1" max="9" width="9.140625" customWidth="1"/>
  </cols>
  <sheetData>
    <row r="1" spans="1:9" ht="18" x14ac:dyDescent="0.2">
      <c r="A1" s="49" t="s">
        <v>191</v>
      </c>
      <c r="B1" s="50"/>
      <c r="C1" s="50"/>
      <c r="D1" s="50"/>
      <c r="E1" s="50"/>
      <c r="F1" s="50"/>
      <c r="G1" s="50"/>
      <c r="H1" s="50"/>
      <c r="I1" s="50"/>
    </row>
    <row r="2" spans="1:9" x14ac:dyDescent="0.2">
      <c r="A2" s="1"/>
      <c r="B2" s="1"/>
      <c r="C2" s="1"/>
      <c r="D2" s="1"/>
      <c r="E2" s="1"/>
      <c r="F2" s="1"/>
      <c r="G2" s="1"/>
      <c r="H2" s="1"/>
      <c r="I2" s="1"/>
    </row>
    <row r="3" spans="1:9" x14ac:dyDescent="0.2">
      <c r="A3" s="51" t="s">
        <v>188</v>
      </c>
      <c r="B3" s="51"/>
      <c r="C3" s="51"/>
      <c r="D3" s="51"/>
      <c r="E3" s="51"/>
      <c r="F3" s="51"/>
      <c r="G3" s="51"/>
      <c r="H3" s="51"/>
      <c r="I3" s="51"/>
    </row>
    <row r="4" spans="1:9" x14ac:dyDescent="0.2">
      <c r="A4" s="51" t="s">
        <v>171</v>
      </c>
      <c r="B4" s="51"/>
      <c r="C4" s="51"/>
      <c r="D4" s="51"/>
      <c r="E4" s="51"/>
      <c r="F4" s="51"/>
      <c r="G4" s="51"/>
      <c r="H4" s="51"/>
      <c r="I4" s="51"/>
    </row>
    <row r="5" spans="1:9" x14ac:dyDescent="0.2">
      <c r="A5" s="51" t="s">
        <v>189</v>
      </c>
      <c r="B5" s="51"/>
      <c r="C5" s="51"/>
      <c r="D5" s="51"/>
      <c r="E5" s="51"/>
      <c r="F5" s="51"/>
      <c r="G5" s="51"/>
      <c r="H5" s="51"/>
      <c r="I5" s="51"/>
    </row>
    <row r="6" spans="1:9" x14ac:dyDescent="0.2">
      <c r="A6" s="48" t="s">
        <v>192</v>
      </c>
      <c r="B6" s="48"/>
      <c r="C6" s="48"/>
      <c r="D6" s="48"/>
      <c r="E6" s="48"/>
      <c r="F6" s="48"/>
      <c r="G6" s="48"/>
      <c r="H6" s="48"/>
      <c r="I6" s="48"/>
    </row>
    <row r="7" spans="1:9" x14ac:dyDescent="0.2">
      <c r="A7" s="4"/>
      <c r="B7" s="4"/>
      <c r="C7" s="4"/>
      <c r="D7" s="4"/>
      <c r="E7" s="4"/>
      <c r="F7" s="4"/>
      <c r="G7" s="4"/>
      <c r="H7" s="4"/>
      <c r="I7" s="4"/>
    </row>
    <row r="8" spans="1:9" x14ac:dyDescent="0.2">
      <c r="A8" s="4"/>
      <c r="B8" s="4"/>
      <c r="C8" s="4"/>
      <c r="D8" s="4"/>
      <c r="E8" s="4"/>
      <c r="F8" s="4"/>
      <c r="G8" s="4"/>
      <c r="H8" s="4"/>
      <c r="I8" s="4"/>
    </row>
    <row r="9" spans="1:9" x14ac:dyDescent="0.2">
      <c r="A9" s="4" t="s">
        <v>172</v>
      </c>
      <c r="B9" s="4"/>
      <c r="C9" s="4"/>
      <c r="D9" s="4"/>
      <c r="E9" s="4"/>
      <c r="F9" s="4"/>
      <c r="G9" s="4"/>
      <c r="H9" s="4"/>
      <c r="I9" s="4"/>
    </row>
    <row r="10" spans="1:9" x14ac:dyDescent="0.2">
      <c r="A10" s="4" t="s">
        <v>9</v>
      </c>
      <c r="B10" s="4"/>
      <c r="C10" s="4"/>
      <c r="D10" s="4"/>
      <c r="E10" s="4"/>
      <c r="F10" s="4"/>
      <c r="G10" s="4"/>
      <c r="H10" s="4"/>
      <c r="I10" s="4"/>
    </row>
    <row r="11" spans="1:9" x14ac:dyDescent="0.2">
      <c r="A11" s="2"/>
      <c r="B11" s="5"/>
      <c r="C11" s="5"/>
      <c r="D11" s="5"/>
      <c r="E11" s="5"/>
      <c r="F11" s="5"/>
      <c r="G11" s="5"/>
      <c r="H11" s="5"/>
      <c r="I11" s="5"/>
    </row>
    <row r="12" spans="1:9" x14ac:dyDescent="0.2">
      <c r="A12" s="5"/>
      <c r="B12" s="5"/>
      <c r="C12" s="5"/>
      <c r="D12" s="5"/>
      <c r="E12" s="5"/>
      <c r="F12" s="5"/>
      <c r="G12" s="5"/>
      <c r="H12" s="5"/>
      <c r="I12" s="5"/>
    </row>
    <row r="13" spans="1:9" x14ac:dyDescent="0.2">
      <c r="A13" s="5" t="s">
        <v>187</v>
      </c>
      <c r="B13" s="5"/>
      <c r="C13" s="5"/>
      <c r="D13" s="5"/>
      <c r="E13" s="5"/>
      <c r="F13" s="5"/>
      <c r="G13" s="5"/>
      <c r="H13" s="5"/>
      <c r="I13" s="5"/>
    </row>
    <row r="14" spans="1:9" x14ac:dyDescent="0.2">
      <c r="A14" s="5"/>
      <c r="B14" s="5"/>
      <c r="C14" s="5"/>
      <c r="D14" s="5"/>
      <c r="E14" s="5"/>
      <c r="F14" s="5"/>
      <c r="G14" s="5"/>
      <c r="H14" s="5"/>
      <c r="I14" s="5"/>
    </row>
    <row r="15" spans="1:9" x14ac:dyDescent="0.2">
      <c r="A15" s="5"/>
      <c r="B15" s="5"/>
      <c r="C15" s="5"/>
      <c r="D15" s="5"/>
      <c r="E15" s="5"/>
      <c r="F15" s="5"/>
      <c r="G15" s="5"/>
      <c r="H15" s="5"/>
      <c r="I15" s="5"/>
    </row>
    <row r="16" spans="1:9" x14ac:dyDescent="0.2">
      <c r="A16" s="5"/>
      <c r="B16" s="5"/>
      <c r="C16" s="5"/>
      <c r="D16" s="5"/>
      <c r="E16" s="5"/>
      <c r="F16" s="5"/>
      <c r="G16" s="5"/>
      <c r="H16" s="5"/>
      <c r="I16" s="5"/>
    </row>
    <row r="17" spans="1:9" x14ac:dyDescent="0.2">
      <c r="A17" s="5"/>
      <c r="B17" s="5"/>
      <c r="C17" s="5"/>
      <c r="D17" s="5"/>
      <c r="E17" s="5"/>
      <c r="F17" s="5"/>
      <c r="G17" s="5"/>
      <c r="H17" s="5"/>
      <c r="I17" s="5"/>
    </row>
    <row r="18" spans="1:9" x14ac:dyDescent="0.2">
      <c r="A18" s="5" t="s">
        <v>10</v>
      </c>
      <c r="B18" s="5"/>
      <c r="C18" s="5"/>
      <c r="D18" s="5"/>
      <c r="E18" s="5"/>
      <c r="F18" s="5"/>
      <c r="G18" s="5"/>
      <c r="H18" s="5"/>
      <c r="I18" s="5"/>
    </row>
    <row r="19" spans="1:9" x14ac:dyDescent="0.2">
      <c r="A19" s="9" t="s">
        <v>174</v>
      </c>
      <c r="B19" s="5"/>
      <c r="C19" s="5"/>
      <c r="D19" s="5"/>
      <c r="E19" s="5"/>
      <c r="F19" s="5"/>
      <c r="G19" s="5"/>
      <c r="H19" s="5"/>
      <c r="I19" s="5"/>
    </row>
    <row r="20" spans="1:9" x14ac:dyDescent="0.2">
      <c r="A20" s="5" t="s">
        <v>173</v>
      </c>
      <c r="B20" s="5"/>
      <c r="C20" s="5"/>
      <c r="D20" s="5"/>
      <c r="E20" s="5"/>
      <c r="F20" s="5"/>
      <c r="G20" s="5"/>
      <c r="H20" s="5"/>
      <c r="I20" s="5"/>
    </row>
    <row r="21" spans="1:9" x14ac:dyDescent="0.2">
      <c r="A21" s="9" t="s">
        <v>8</v>
      </c>
      <c r="B21" s="5"/>
      <c r="C21" s="5"/>
      <c r="D21" s="5"/>
      <c r="E21" s="5"/>
      <c r="F21" s="5"/>
      <c r="G21" s="5"/>
      <c r="H21" s="5"/>
      <c r="I21" s="5"/>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sheetData>
  <mergeCells count="5">
    <mergeCell ref="A6:I6"/>
    <mergeCell ref="A1:I1"/>
    <mergeCell ref="A3:I3"/>
    <mergeCell ref="A4:I4"/>
    <mergeCell ref="A5:I5"/>
  </mergeCells>
  <phoneticPr fontId="0" type="noConversion"/>
  <hyperlinks>
    <hyperlink ref="A21" r:id="rId1"/>
    <hyperlink ref="A19" r:id="rId2"/>
  </hyperlinks>
  <pageMargins left="0.75" right="1.1499999999999999" top="1" bottom="1" header="0" footer="0"/>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H240"/>
  <sheetViews>
    <sheetView tabSelected="1" topLeftCell="A67" zoomScale="90" zoomScaleNormal="90" zoomScaleSheetLayoutView="90" workbookViewId="0">
      <selection activeCell="B32" sqref="B32:B36"/>
    </sheetView>
  </sheetViews>
  <sheetFormatPr defaultRowHeight="12.75" x14ac:dyDescent="0.2"/>
  <cols>
    <col min="1" max="1" width="8.7109375" style="14" customWidth="1"/>
    <col min="2" max="2" width="17.85546875" style="14" customWidth="1"/>
    <col min="3" max="3" width="7.5703125" style="14" customWidth="1"/>
    <col min="4" max="4" width="4.5703125" style="14" customWidth="1"/>
    <col min="5" max="5" width="121.5703125" style="14" customWidth="1"/>
    <col min="6" max="6" width="9.140625" style="30"/>
    <col min="7" max="16384" width="9.140625" style="14"/>
  </cols>
  <sheetData>
    <row r="1" spans="1:5" ht="85.5" customHeight="1" x14ac:dyDescent="0.2">
      <c r="A1" s="99" t="s">
        <v>0</v>
      </c>
      <c r="B1" s="100"/>
      <c r="C1" s="100"/>
      <c r="D1" s="100"/>
      <c r="E1" s="101"/>
    </row>
    <row r="2" spans="1:5" ht="33.75" customHeight="1" x14ac:dyDescent="0.2">
      <c r="A2" s="15" t="s">
        <v>85</v>
      </c>
      <c r="B2" s="16" t="s">
        <v>193</v>
      </c>
      <c r="C2" s="109" t="s">
        <v>190</v>
      </c>
      <c r="D2" s="67"/>
      <c r="E2" s="46" t="s">
        <v>266</v>
      </c>
    </row>
    <row r="3" spans="1:5" ht="25.5" x14ac:dyDescent="0.2">
      <c r="A3" s="17" t="s">
        <v>11</v>
      </c>
      <c r="B3" s="17" t="s">
        <v>12</v>
      </c>
      <c r="C3" s="15" t="s">
        <v>13</v>
      </c>
      <c r="D3" s="110" t="s">
        <v>141</v>
      </c>
      <c r="E3" s="110"/>
    </row>
    <row r="4" spans="1:5" ht="13.5" customHeight="1" x14ac:dyDescent="0.2">
      <c r="A4" s="103" t="s">
        <v>14</v>
      </c>
      <c r="B4" s="104" t="s">
        <v>147</v>
      </c>
      <c r="C4" s="87">
        <v>5</v>
      </c>
      <c r="D4" s="11">
        <v>0</v>
      </c>
      <c r="E4" s="11" t="s">
        <v>17</v>
      </c>
    </row>
    <row r="5" spans="1:5" ht="13.5" customHeight="1" x14ac:dyDescent="0.2">
      <c r="A5" s="103"/>
      <c r="B5" s="104"/>
      <c r="C5" s="87"/>
      <c r="D5" s="11">
        <v>5</v>
      </c>
      <c r="E5" s="11" t="s">
        <v>167</v>
      </c>
    </row>
    <row r="6" spans="1:5" ht="13.5" customHeight="1" x14ac:dyDescent="0.2">
      <c r="A6" s="103"/>
      <c r="B6" s="104"/>
      <c r="C6" s="87"/>
      <c r="D6" s="11">
        <v>15</v>
      </c>
      <c r="E6" s="11" t="s">
        <v>168</v>
      </c>
    </row>
    <row r="7" spans="1:5" ht="13.5" customHeight="1" x14ac:dyDescent="0.2">
      <c r="A7" s="103"/>
      <c r="B7" s="104"/>
      <c r="C7" s="87"/>
      <c r="D7" s="11">
        <v>20</v>
      </c>
      <c r="E7" s="11" t="s">
        <v>83</v>
      </c>
    </row>
    <row r="8" spans="1:5" ht="13.5" customHeight="1" x14ac:dyDescent="0.2">
      <c r="A8" s="103"/>
      <c r="B8" s="104"/>
      <c r="C8" s="87"/>
      <c r="D8" s="11">
        <v>25</v>
      </c>
      <c r="E8" s="11" t="s">
        <v>7</v>
      </c>
    </row>
    <row r="9" spans="1:5" ht="13.5" customHeight="1" x14ac:dyDescent="0.2">
      <c r="A9" s="103"/>
      <c r="B9" s="104"/>
      <c r="C9" s="87"/>
      <c r="D9" s="11">
        <v>30</v>
      </c>
      <c r="E9" s="35" t="s">
        <v>84</v>
      </c>
    </row>
    <row r="10" spans="1:5" ht="13.5" customHeight="1" x14ac:dyDescent="0.2">
      <c r="A10" s="103"/>
      <c r="B10" s="102" t="s">
        <v>126</v>
      </c>
      <c r="C10" s="87">
        <v>6</v>
      </c>
      <c r="D10" s="11">
        <v>0</v>
      </c>
      <c r="E10" s="11" t="s">
        <v>17</v>
      </c>
    </row>
    <row r="11" spans="1:5" ht="13.5" customHeight="1" x14ac:dyDescent="0.2">
      <c r="A11" s="103"/>
      <c r="B11" s="102"/>
      <c r="C11" s="87"/>
      <c r="D11" s="11">
        <v>6</v>
      </c>
      <c r="E11" s="11" t="s">
        <v>86</v>
      </c>
    </row>
    <row r="12" spans="1:5" ht="13.5" customHeight="1" x14ac:dyDescent="0.2">
      <c r="A12" s="103"/>
      <c r="B12" s="102"/>
      <c r="C12" s="87"/>
      <c r="D12" s="11">
        <v>10</v>
      </c>
      <c r="E12" s="11" t="s">
        <v>148</v>
      </c>
    </row>
    <row r="13" spans="1:5" ht="13.5" customHeight="1" x14ac:dyDescent="0.2">
      <c r="A13" s="103"/>
      <c r="B13" s="102"/>
      <c r="C13" s="87"/>
      <c r="D13" s="11">
        <v>14</v>
      </c>
      <c r="E13" s="11" t="s">
        <v>149</v>
      </c>
    </row>
    <row r="14" spans="1:5" ht="13.5" customHeight="1" x14ac:dyDescent="0.2">
      <c r="A14" s="103"/>
      <c r="B14" s="102"/>
      <c r="C14" s="87"/>
      <c r="D14" s="11">
        <v>20</v>
      </c>
      <c r="E14" s="11" t="s">
        <v>150</v>
      </c>
    </row>
    <row r="15" spans="1:5" ht="13.5" customHeight="1" x14ac:dyDescent="0.2">
      <c r="A15" s="103"/>
      <c r="B15" s="102" t="s">
        <v>15</v>
      </c>
      <c r="C15" s="87">
        <v>0</v>
      </c>
      <c r="D15" s="11">
        <v>0</v>
      </c>
      <c r="E15" s="11" t="s">
        <v>151</v>
      </c>
    </row>
    <row r="16" spans="1:5" ht="13.5" customHeight="1" x14ac:dyDescent="0.2">
      <c r="A16" s="103"/>
      <c r="B16" s="102"/>
      <c r="C16" s="87"/>
      <c r="D16" s="11">
        <v>5</v>
      </c>
      <c r="E16" s="11" t="s">
        <v>152</v>
      </c>
    </row>
    <row r="17" spans="1:5" ht="13.5" customHeight="1" x14ac:dyDescent="0.2">
      <c r="A17" s="103"/>
      <c r="B17" s="102"/>
      <c r="C17" s="87"/>
      <c r="D17" s="11">
        <v>10</v>
      </c>
      <c r="E17" s="18" t="s">
        <v>153</v>
      </c>
    </row>
    <row r="18" spans="1:5" ht="13.5" customHeight="1" x14ac:dyDescent="0.2">
      <c r="A18" s="103"/>
      <c r="B18" s="102"/>
      <c r="C18" s="87"/>
      <c r="D18" s="11">
        <v>10</v>
      </c>
      <c r="E18" s="18" t="s">
        <v>154</v>
      </c>
    </row>
    <row r="19" spans="1:5" ht="13.5" customHeight="1" x14ac:dyDescent="0.2">
      <c r="A19" s="103"/>
      <c r="B19" s="102"/>
      <c r="C19" s="87"/>
      <c r="D19" s="11">
        <v>15</v>
      </c>
      <c r="E19" s="18" t="s">
        <v>155</v>
      </c>
    </row>
    <row r="20" spans="1:5" ht="13.5" customHeight="1" x14ac:dyDescent="0.2">
      <c r="A20" s="103"/>
      <c r="B20" s="102"/>
      <c r="C20" s="87"/>
      <c r="D20" s="11">
        <v>20</v>
      </c>
      <c r="E20" s="18" t="s">
        <v>156</v>
      </c>
    </row>
    <row r="21" spans="1:5" ht="13.5" customHeight="1" x14ac:dyDescent="0.2">
      <c r="A21" s="103"/>
      <c r="B21" s="102" t="s">
        <v>87</v>
      </c>
      <c r="C21" s="87">
        <v>0</v>
      </c>
      <c r="D21" s="11">
        <v>0</v>
      </c>
      <c r="E21" s="11" t="s">
        <v>2</v>
      </c>
    </row>
    <row r="22" spans="1:5" ht="13.5" customHeight="1" x14ac:dyDescent="0.2">
      <c r="A22" s="103"/>
      <c r="B22" s="102"/>
      <c r="C22" s="87"/>
      <c r="D22" s="11">
        <v>4</v>
      </c>
      <c r="E22" s="18" t="s">
        <v>3</v>
      </c>
    </row>
    <row r="23" spans="1:5" ht="13.5" customHeight="1" x14ac:dyDescent="0.2">
      <c r="A23" s="103"/>
      <c r="B23" s="102"/>
      <c r="C23" s="87"/>
      <c r="D23" s="11">
        <v>6</v>
      </c>
      <c r="E23" s="11" t="s">
        <v>4</v>
      </c>
    </row>
    <row r="24" spans="1:5" ht="14.25" customHeight="1" x14ac:dyDescent="0.2">
      <c r="A24" s="103"/>
      <c r="B24" s="102"/>
      <c r="C24" s="87"/>
      <c r="D24" s="11">
        <v>12</v>
      </c>
      <c r="E24" s="11" t="s">
        <v>5</v>
      </c>
    </row>
    <row r="25" spans="1:5" ht="25.5" customHeight="1" x14ac:dyDescent="0.2">
      <c r="A25" s="103"/>
      <c r="B25" s="102"/>
      <c r="C25" s="87"/>
      <c r="D25" s="11">
        <v>15</v>
      </c>
      <c r="E25" s="11" t="s">
        <v>6</v>
      </c>
    </row>
    <row r="26" spans="1:5" ht="25.5" customHeight="1" x14ac:dyDescent="0.2">
      <c r="A26" s="103"/>
      <c r="B26" s="102"/>
      <c r="C26" s="87"/>
      <c r="D26" s="11">
        <v>20</v>
      </c>
      <c r="E26" s="11" t="s">
        <v>6</v>
      </c>
    </row>
    <row r="27" spans="1:5" ht="13.5" customHeight="1" x14ac:dyDescent="0.2">
      <c r="A27" s="103"/>
      <c r="B27" s="102" t="s">
        <v>143</v>
      </c>
      <c r="C27" s="87">
        <v>10</v>
      </c>
      <c r="D27" s="11">
        <v>0</v>
      </c>
      <c r="E27" s="11" t="s">
        <v>17</v>
      </c>
    </row>
    <row r="28" spans="1:5" ht="13.5" customHeight="1" x14ac:dyDescent="0.2">
      <c r="A28" s="103"/>
      <c r="B28" s="102"/>
      <c r="C28" s="87"/>
      <c r="D28" s="11">
        <v>3</v>
      </c>
      <c r="E28" s="11" t="s">
        <v>144</v>
      </c>
    </row>
    <row r="29" spans="1:5" ht="13.5" customHeight="1" x14ac:dyDescent="0.2">
      <c r="A29" s="103"/>
      <c r="B29" s="102"/>
      <c r="C29" s="87"/>
      <c r="D29" s="11">
        <v>6</v>
      </c>
      <c r="E29" s="11" t="s">
        <v>145</v>
      </c>
    </row>
    <row r="30" spans="1:5" ht="13.5" customHeight="1" x14ac:dyDescent="0.2">
      <c r="A30" s="103"/>
      <c r="B30" s="102"/>
      <c r="C30" s="87"/>
      <c r="D30" s="11">
        <v>8</v>
      </c>
      <c r="E30" s="11" t="s">
        <v>146</v>
      </c>
    </row>
    <row r="31" spans="1:5" ht="13.5" customHeight="1" x14ac:dyDescent="0.2">
      <c r="A31" s="103"/>
      <c r="B31" s="102"/>
      <c r="C31" s="87"/>
      <c r="D31" s="11">
        <v>10</v>
      </c>
      <c r="E31" s="11" t="s">
        <v>1</v>
      </c>
    </row>
    <row r="32" spans="1:5" ht="13.5" customHeight="1" x14ac:dyDescent="0.2">
      <c r="A32" s="103"/>
      <c r="B32" s="111" t="s">
        <v>196</v>
      </c>
      <c r="C32" s="87">
        <v>0</v>
      </c>
      <c r="D32" s="11">
        <v>0</v>
      </c>
      <c r="E32" s="11" t="s">
        <v>17</v>
      </c>
    </row>
    <row r="33" spans="1:5" ht="13.5" customHeight="1" x14ac:dyDescent="0.2">
      <c r="A33" s="103"/>
      <c r="B33" s="102"/>
      <c r="C33" s="87"/>
      <c r="D33" s="11">
        <v>3</v>
      </c>
      <c r="E33" s="11" t="s">
        <v>157</v>
      </c>
    </row>
    <row r="34" spans="1:5" ht="13.5" customHeight="1" x14ac:dyDescent="0.2">
      <c r="A34" s="103"/>
      <c r="B34" s="102"/>
      <c r="C34" s="87"/>
      <c r="D34" s="11">
        <v>5</v>
      </c>
      <c r="E34" s="11" t="s">
        <v>158</v>
      </c>
    </row>
    <row r="35" spans="1:5" ht="13.5" customHeight="1" x14ac:dyDescent="0.2">
      <c r="A35" s="103"/>
      <c r="B35" s="102"/>
      <c r="C35" s="87"/>
      <c r="D35" s="11">
        <v>7</v>
      </c>
      <c r="E35" s="11" t="s">
        <v>159</v>
      </c>
    </row>
    <row r="36" spans="1:5" ht="13.5" customHeight="1" x14ac:dyDescent="0.2">
      <c r="A36" s="103"/>
      <c r="B36" s="102"/>
      <c r="C36" s="87"/>
      <c r="D36" s="11">
        <v>10</v>
      </c>
      <c r="E36" s="11" t="s">
        <v>160</v>
      </c>
    </row>
    <row r="37" spans="1:5" ht="14.25" customHeight="1" x14ac:dyDescent="0.2">
      <c r="A37" s="65" t="s">
        <v>16</v>
      </c>
      <c r="B37" s="65"/>
      <c r="C37" s="6">
        <f>SUM(C4:C36)</f>
        <v>21</v>
      </c>
      <c r="D37" s="11">
        <f>SUM(D36+D31+D26+D20+D14+D9)</f>
        <v>110</v>
      </c>
      <c r="E37" s="11"/>
    </row>
    <row r="38" spans="1:5" ht="17.25" customHeight="1" x14ac:dyDescent="0.2">
      <c r="C38" s="7"/>
    </row>
    <row r="39" spans="1:5" ht="13.5" customHeight="1" x14ac:dyDescent="0.2">
      <c r="A39" s="96" t="s">
        <v>90</v>
      </c>
      <c r="B39" s="62" t="s">
        <v>256</v>
      </c>
      <c r="C39" s="55">
        <v>10</v>
      </c>
      <c r="D39" s="18">
        <v>0</v>
      </c>
      <c r="E39" s="34" t="s">
        <v>17</v>
      </c>
    </row>
    <row r="40" spans="1:5" ht="13.5" customHeight="1" x14ac:dyDescent="0.2">
      <c r="A40" s="97"/>
      <c r="B40" s="63"/>
      <c r="C40" s="55"/>
      <c r="D40" s="18">
        <v>3</v>
      </c>
      <c r="E40" s="18" t="s">
        <v>18</v>
      </c>
    </row>
    <row r="41" spans="1:5" ht="13.5" customHeight="1" x14ac:dyDescent="0.2">
      <c r="A41" s="97"/>
      <c r="B41" s="63"/>
      <c r="C41" s="55"/>
      <c r="D41" s="18">
        <v>5</v>
      </c>
      <c r="E41" s="18" t="s">
        <v>19</v>
      </c>
    </row>
    <row r="42" spans="1:5" ht="13.5" customHeight="1" x14ac:dyDescent="0.2">
      <c r="A42" s="97"/>
      <c r="B42" s="63"/>
      <c r="C42" s="55"/>
      <c r="D42" s="18">
        <v>7</v>
      </c>
      <c r="E42" s="18" t="s">
        <v>20</v>
      </c>
    </row>
    <row r="43" spans="1:5" ht="13.5" customHeight="1" x14ac:dyDescent="0.2">
      <c r="A43" s="97"/>
      <c r="B43" s="63"/>
      <c r="C43" s="55"/>
      <c r="D43" s="18">
        <v>10</v>
      </c>
      <c r="E43" s="18" t="s">
        <v>21</v>
      </c>
    </row>
    <row r="44" spans="1:5" ht="13.5" customHeight="1" x14ac:dyDescent="0.2">
      <c r="A44" s="97"/>
      <c r="B44" s="91" t="s">
        <v>270</v>
      </c>
      <c r="C44" s="52">
        <v>10</v>
      </c>
      <c r="D44" s="18">
        <v>0</v>
      </c>
      <c r="E44" s="34" t="s">
        <v>197</v>
      </c>
    </row>
    <row r="45" spans="1:5" ht="13.5" customHeight="1" x14ac:dyDescent="0.2">
      <c r="A45" s="97"/>
      <c r="B45" s="112"/>
      <c r="C45" s="53"/>
      <c r="D45" s="18">
        <v>5</v>
      </c>
      <c r="E45" s="34" t="s">
        <v>207</v>
      </c>
    </row>
    <row r="46" spans="1:5" ht="13.5" customHeight="1" x14ac:dyDescent="0.2">
      <c r="A46" s="97"/>
      <c r="B46" s="113"/>
      <c r="C46" s="54"/>
      <c r="D46" s="18">
        <v>10</v>
      </c>
      <c r="E46" s="34" t="s">
        <v>208</v>
      </c>
    </row>
    <row r="47" spans="1:5" ht="13.5" customHeight="1" x14ac:dyDescent="0.2">
      <c r="A47" s="97"/>
      <c r="B47" s="91" t="s">
        <v>206</v>
      </c>
      <c r="C47" s="94">
        <v>0</v>
      </c>
      <c r="D47" s="18">
        <v>0</v>
      </c>
      <c r="E47" s="34" t="s">
        <v>17</v>
      </c>
    </row>
    <row r="48" spans="1:5" ht="13.5" customHeight="1" x14ac:dyDescent="0.2">
      <c r="A48" s="97"/>
      <c r="B48" s="92"/>
      <c r="C48" s="95"/>
      <c r="D48" s="18">
        <v>1</v>
      </c>
      <c r="E48" s="34" t="s">
        <v>195</v>
      </c>
    </row>
    <row r="49" spans="1:5" ht="13.5" customHeight="1" x14ac:dyDescent="0.2">
      <c r="A49" s="97"/>
      <c r="B49" s="93"/>
      <c r="C49" s="95"/>
      <c r="D49" s="18">
        <v>2</v>
      </c>
      <c r="E49" s="34" t="s">
        <v>194</v>
      </c>
    </row>
    <row r="50" spans="1:5" ht="13.5" customHeight="1" x14ac:dyDescent="0.2">
      <c r="A50" s="97"/>
      <c r="B50" s="62" t="s">
        <v>257</v>
      </c>
      <c r="C50" s="55">
        <v>0</v>
      </c>
      <c r="D50" s="18">
        <v>0</v>
      </c>
      <c r="E50" s="34" t="s">
        <v>17</v>
      </c>
    </row>
    <row r="51" spans="1:5" ht="13.5" customHeight="1" x14ac:dyDescent="0.2">
      <c r="A51" s="97"/>
      <c r="B51" s="63"/>
      <c r="C51" s="55"/>
      <c r="D51" s="18">
        <v>1</v>
      </c>
      <c r="E51" s="18" t="s">
        <v>22</v>
      </c>
    </row>
    <row r="52" spans="1:5" ht="13.5" customHeight="1" x14ac:dyDescent="0.2">
      <c r="A52" s="97"/>
      <c r="B52" s="63"/>
      <c r="C52" s="55"/>
      <c r="D52" s="18">
        <v>3</v>
      </c>
      <c r="E52" s="18" t="s">
        <v>23</v>
      </c>
    </row>
    <row r="53" spans="1:5" ht="13.5" customHeight="1" x14ac:dyDescent="0.2">
      <c r="A53" s="97"/>
      <c r="B53" s="63"/>
      <c r="C53" s="55"/>
      <c r="D53" s="18">
        <v>4</v>
      </c>
      <c r="E53" s="18" t="s">
        <v>24</v>
      </c>
    </row>
    <row r="54" spans="1:5" ht="13.5" customHeight="1" x14ac:dyDescent="0.2">
      <c r="A54" s="97"/>
      <c r="B54" s="63"/>
      <c r="C54" s="55"/>
      <c r="D54" s="18">
        <v>5</v>
      </c>
      <c r="E54" s="18" t="s">
        <v>25</v>
      </c>
    </row>
    <row r="55" spans="1:5" ht="13.5" customHeight="1" x14ac:dyDescent="0.2">
      <c r="A55" s="97"/>
      <c r="B55" s="88" t="s">
        <v>258</v>
      </c>
      <c r="C55" s="55">
        <v>8</v>
      </c>
      <c r="D55" s="18">
        <v>0</v>
      </c>
      <c r="E55" s="34" t="s">
        <v>17</v>
      </c>
    </row>
    <row r="56" spans="1:5" ht="13.5" customHeight="1" x14ac:dyDescent="0.2">
      <c r="A56" s="97"/>
      <c r="B56" s="89"/>
      <c r="C56" s="55"/>
      <c r="D56" s="18">
        <v>1</v>
      </c>
      <c r="E56" s="18" t="s">
        <v>26</v>
      </c>
    </row>
    <row r="57" spans="1:5" ht="13.5" customHeight="1" x14ac:dyDescent="0.2">
      <c r="A57" s="97"/>
      <c r="B57" s="89"/>
      <c r="C57" s="55"/>
      <c r="D57" s="18">
        <v>2</v>
      </c>
      <c r="E57" s="18" t="s">
        <v>27</v>
      </c>
    </row>
    <row r="58" spans="1:5" ht="13.5" customHeight="1" x14ac:dyDescent="0.2">
      <c r="A58" s="97"/>
      <c r="B58" s="89"/>
      <c r="C58" s="55"/>
      <c r="D58" s="18">
        <v>6</v>
      </c>
      <c r="E58" s="18" t="s">
        <v>28</v>
      </c>
    </row>
    <row r="59" spans="1:5" ht="13.5" customHeight="1" x14ac:dyDescent="0.2">
      <c r="A59" s="97"/>
      <c r="B59" s="89"/>
      <c r="C59" s="55"/>
      <c r="D59" s="18">
        <v>8</v>
      </c>
      <c r="E59" s="18" t="s">
        <v>29</v>
      </c>
    </row>
    <row r="60" spans="1:5" ht="13.5" customHeight="1" x14ac:dyDescent="0.2">
      <c r="A60" s="97"/>
      <c r="B60" s="90"/>
      <c r="C60" s="55"/>
      <c r="D60" s="18">
        <v>10</v>
      </c>
      <c r="E60" s="18" t="s">
        <v>30</v>
      </c>
    </row>
    <row r="61" spans="1:5" ht="13.5" customHeight="1" x14ac:dyDescent="0.2">
      <c r="A61" s="97"/>
      <c r="B61" s="62" t="s">
        <v>259</v>
      </c>
      <c r="C61" s="55">
        <v>5</v>
      </c>
      <c r="D61" s="18">
        <v>0</v>
      </c>
      <c r="E61" s="12" t="s">
        <v>161</v>
      </c>
    </row>
    <row r="62" spans="1:5" ht="13.5" customHeight="1" x14ac:dyDescent="0.2">
      <c r="A62" s="97"/>
      <c r="B62" s="63"/>
      <c r="C62" s="55"/>
      <c r="D62" s="18">
        <v>5</v>
      </c>
      <c r="E62" s="12" t="s">
        <v>101</v>
      </c>
    </row>
    <row r="63" spans="1:5" ht="13.5" customHeight="1" x14ac:dyDescent="0.2">
      <c r="A63" s="97"/>
      <c r="B63" s="63"/>
      <c r="C63" s="55"/>
      <c r="D63" s="18">
        <v>10</v>
      </c>
      <c r="E63" s="18" t="s">
        <v>31</v>
      </c>
    </row>
    <row r="64" spans="1:5" ht="13.5" customHeight="1" x14ac:dyDescent="0.2">
      <c r="A64" s="97"/>
      <c r="B64" s="63"/>
      <c r="C64" s="55"/>
      <c r="D64" s="18">
        <v>15</v>
      </c>
      <c r="E64" s="18" t="s">
        <v>91</v>
      </c>
    </row>
    <row r="65" spans="1:5" ht="13.5" customHeight="1" x14ac:dyDescent="0.2">
      <c r="A65" s="97"/>
      <c r="B65" s="63"/>
      <c r="C65" s="55"/>
      <c r="D65" s="18">
        <v>20</v>
      </c>
      <c r="E65" s="18" t="s">
        <v>162</v>
      </c>
    </row>
    <row r="66" spans="1:5" ht="13.5" customHeight="1" x14ac:dyDescent="0.2">
      <c r="A66" s="97"/>
      <c r="B66" s="62" t="s">
        <v>235</v>
      </c>
      <c r="C66" s="55">
        <v>0</v>
      </c>
      <c r="D66" s="18">
        <v>0</v>
      </c>
      <c r="E66" s="45" t="s">
        <v>236</v>
      </c>
    </row>
    <row r="67" spans="1:5" ht="13.5" customHeight="1" x14ac:dyDescent="0.2">
      <c r="A67" s="97"/>
      <c r="B67" s="63"/>
      <c r="C67" s="55"/>
      <c r="D67" s="18">
        <v>5</v>
      </c>
      <c r="E67" s="45" t="s">
        <v>240</v>
      </c>
    </row>
    <row r="68" spans="1:5" ht="13.5" customHeight="1" x14ac:dyDescent="0.2">
      <c r="A68" s="97"/>
      <c r="B68" s="63"/>
      <c r="C68" s="55"/>
      <c r="D68" s="18">
        <v>10</v>
      </c>
      <c r="E68" s="24" t="s">
        <v>237</v>
      </c>
    </row>
    <row r="69" spans="1:5" ht="13.5" customHeight="1" x14ac:dyDescent="0.2">
      <c r="A69" s="97"/>
      <c r="B69" s="63"/>
      <c r="C69" s="55"/>
      <c r="D69" s="18">
        <v>15</v>
      </c>
      <c r="E69" s="24" t="s">
        <v>239</v>
      </c>
    </row>
    <row r="70" spans="1:5" ht="13.5" customHeight="1" x14ac:dyDescent="0.2">
      <c r="A70" s="97"/>
      <c r="B70" s="63"/>
      <c r="C70" s="55"/>
      <c r="D70" s="18">
        <v>20</v>
      </c>
      <c r="E70" s="24" t="s">
        <v>238</v>
      </c>
    </row>
    <row r="71" spans="1:5" ht="13.5" customHeight="1" x14ac:dyDescent="0.2">
      <c r="A71" s="97"/>
      <c r="B71" s="62" t="s">
        <v>92</v>
      </c>
      <c r="C71" s="55">
        <v>5</v>
      </c>
      <c r="D71" s="18">
        <v>0</v>
      </c>
      <c r="E71" s="18" t="s">
        <v>17</v>
      </c>
    </row>
    <row r="72" spans="1:5" ht="13.5" customHeight="1" x14ac:dyDescent="0.2">
      <c r="A72" s="97"/>
      <c r="B72" s="63"/>
      <c r="C72" s="55"/>
      <c r="D72" s="18">
        <v>5</v>
      </c>
      <c r="E72" s="18" t="s">
        <v>32</v>
      </c>
    </row>
    <row r="73" spans="1:5" ht="13.5" customHeight="1" x14ac:dyDescent="0.2">
      <c r="A73" s="97"/>
      <c r="B73" s="63"/>
      <c r="C73" s="55"/>
      <c r="D73" s="18">
        <v>10</v>
      </c>
      <c r="E73" s="18" t="s">
        <v>33</v>
      </c>
    </row>
    <row r="74" spans="1:5" ht="13.5" customHeight="1" x14ac:dyDescent="0.2">
      <c r="A74" s="97"/>
      <c r="B74" s="63"/>
      <c r="C74" s="55"/>
      <c r="D74" s="18">
        <v>15</v>
      </c>
      <c r="E74" s="18" t="s">
        <v>34</v>
      </c>
    </row>
    <row r="75" spans="1:5" ht="13.5" customHeight="1" x14ac:dyDescent="0.2">
      <c r="A75" s="97"/>
      <c r="B75" s="63"/>
      <c r="C75" s="55"/>
      <c r="D75" s="18">
        <v>20</v>
      </c>
      <c r="E75" s="18" t="s">
        <v>93</v>
      </c>
    </row>
    <row r="76" spans="1:5" ht="13.5" customHeight="1" x14ac:dyDescent="0.2">
      <c r="A76" s="97"/>
      <c r="B76" s="62" t="s">
        <v>94</v>
      </c>
      <c r="C76" s="55">
        <v>5</v>
      </c>
      <c r="D76" s="18">
        <v>0</v>
      </c>
      <c r="E76" s="18" t="s">
        <v>176</v>
      </c>
    </row>
    <row r="77" spans="1:5" ht="13.5" customHeight="1" x14ac:dyDescent="0.2">
      <c r="A77" s="97"/>
      <c r="B77" s="63"/>
      <c r="C77" s="55"/>
      <c r="D77" s="18">
        <v>5</v>
      </c>
      <c r="E77" s="18" t="s">
        <v>175</v>
      </c>
    </row>
    <row r="78" spans="1:5" ht="13.5" customHeight="1" x14ac:dyDescent="0.2">
      <c r="A78" s="97"/>
      <c r="B78" s="63"/>
      <c r="C78" s="55"/>
      <c r="D78" s="18">
        <v>10</v>
      </c>
      <c r="E78" s="18" t="s">
        <v>35</v>
      </c>
    </row>
    <row r="79" spans="1:5" ht="26.25" customHeight="1" x14ac:dyDescent="0.2">
      <c r="A79" s="97"/>
      <c r="B79" s="63"/>
      <c r="C79" s="55"/>
      <c r="D79" s="18">
        <v>15</v>
      </c>
      <c r="E79" s="12" t="s">
        <v>177</v>
      </c>
    </row>
    <row r="80" spans="1:5" ht="13.5" customHeight="1" x14ac:dyDescent="0.2">
      <c r="A80" s="97"/>
      <c r="B80" s="63"/>
      <c r="C80" s="55"/>
      <c r="D80" s="18">
        <v>20</v>
      </c>
      <c r="E80" s="18" t="s">
        <v>95</v>
      </c>
    </row>
    <row r="81" spans="1:6" ht="13.5" customHeight="1" x14ac:dyDescent="0.2">
      <c r="A81" s="97"/>
      <c r="B81" s="78" t="s">
        <v>221</v>
      </c>
      <c r="C81" s="55">
        <v>10</v>
      </c>
      <c r="D81" s="18">
        <v>0</v>
      </c>
      <c r="E81" s="18" t="s">
        <v>98</v>
      </c>
    </row>
    <row r="82" spans="1:6" ht="13.5" customHeight="1" x14ac:dyDescent="0.2">
      <c r="A82" s="97"/>
      <c r="B82" s="63"/>
      <c r="C82" s="55"/>
      <c r="D82" s="18">
        <v>5</v>
      </c>
      <c r="E82" s="18" t="s">
        <v>99</v>
      </c>
    </row>
    <row r="83" spans="1:6" ht="13.5" customHeight="1" x14ac:dyDescent="0.2">
      <c r="A83" s="97"/>
      <c r="B83" s="63"/>
      <c r="C83" s="55"/>
      <c r="D83" s="18">
        <v>10</v>
      </c>
      <c r="E83" s="34" t="s">
        <v>36</v>
      </c>
    </row>
    <row r="84" spans="1:6" ht="13.5" customHeight="1" x14ac:dyDescent="0.2">
      <c r="A84" s="97"/>
      <c r="B84" s="63"/>
      <c r="C84" s="55"/>
      <c r="D84" s="18">
        <v>15</v>
      </c>
      <c r="E84" s="18" t="s">
        <v>96</v>
      </c>
    </row>
    <row r="85" spans="1:6" s="13" customFormat="1" ht="14.25" customHeight="1" x14ac:dyDescent="0.2">
      <c r="A85" s="97"/>
      <c r="B85" s="63"/>
      <c r="C85" s="55"/>
      <c r="D85" s="12">
        <v>20</v>
      </c>
      <c r="E85" s="12" t="s">
        <v>97</v>
      </c>
      <c r="F85" s="47"/>
    </row>
    <row r="86" spans="1:6" ht="13.5" customHeight="1" x14ac:dyDescent="0.2">
      <c r="A86" s="97"/>
      <c r="B86" s="56" t="s">
        <v>37</v>
      </c>
      <c r="C86" s="52">
        <v>0</v>
      </c>
      <c r="D86" s="18">
        <v>0</v>
      </c>
      <c r="E86" s="18" t="s">
        <v>38</v>
      </c>
    </row>
    <row r="87" spans="1:6" ht="13.5" customHeight="1" x14ac:dyDescent="0.2">
      <c r="A87" s="97"/>
      <c r="B87" s="57"/>
      <c r="C87" s="53"/>
      <c r="D87" s="18">
        <v>5</v>
      </c>
      <c r="E87" s="18" t="s">
        <v>100</v>
      </c>
    </row>
    <row r="88" spans="1:6" ht="13.5" customHeight="1" x14ac:dyDescent="0.2">
      <c r="A88" s="97"/>
      <c r="B88" s="57"/>
      <c r="C88" s="53"/>
      <c r="D88" s="18">
        <v>10</v>
      </c>
      <c r="E88" s="18" t="s">
        <v>39</v>
      </c>
    </row>
    <row r="89" spans="1:6" ht="13.5" customHeight="1" x14ac:dyDescent="0.2">
      <c r="A89" s="97"/>
      <c r="B89" s="57"/>
      <c r="C89" s="53"/>
      <c r="D89" s="18">
        <v>15</v>
      </c>
      <c r="E89" s="18" t="s">
        <v>40</v>
      </c>
    </row>
    <row r="90" spans="1:6" ht="13.5" customHeight="1" x14ac:dyDescent="0.2">
      <c r="A90" s="97"/>
      <c r="B90" s="57"/>
      <c r="C90" s="53"/>
      <c r="D90" s="18">
        <v>20</v>
      </c>
      <c r="E90" s="34" t="s">
        <v>198</v>
      </c>
    </row>
    <row r="91" spans="1:6" ht="13.5" customHeight="1" x14ac:dyDescent="0.2">
      <c r="A91" s="98"/>
      <c r="B91" s="58"/>
      <c r="C91" s="54"/>
      <c r="D91" s="18">
        <v>30</v>
      </c>
      <c r="E91" s="34" t="s">
        <v>199</v>
      </c>
    </row>
    <row r="92" spans="1:6" s="13" customFormat="1" ht="24.75" customHeight="1" x14ac:dyDescent="0.2">
      <c r="A92" s="86" t="s">
        <v>178</v>
      </c>
      <c r="B92" s="86"/>
      <c r="C92" s="10">
        <f>SUM(C39:C91)</f>
        <v>53</v>
      </c>
      <c r="D92" s="12">
        <f>D91+D85+D80+D75+D70+D65+D60+D54+D49+D46+D43</f>
        <v>167</v>
      </c>
      <c r="E92" s="12"/>
      <c r="F92" s="47"/>
    </row>
    <row r="93" spans="1:6" s="20" customFormat="1" ht="13.5" customHeight="1" x14ac:dyDescent="0.2">
      <c r="A93" s="26"/>
      <c r="B93" s="27"/>
      <c r="C93" s="28"/>
      <c r="D93" s="29"/>
      <c r="E93" s="29"/>
    </row>
    <row r="94" spans="1:6" ht="13.5" customHeight="1" x14ac:dyDescent="0.2">
      <c r="A94" s="68" t="s">
        <v>61</v>
      </c>
      <c r="B94" s="63" t="s">
        <v>41</v>
      </c>
      <c r="C94" s="55">
        <v>0</v>
      </c>
      <c r="D94" s="18">
        <v>0</v>
      </c>
      <c r="E94" s="18" t="s">
        <v>17</v>
      </c>
    </row>
    <row r="95" spans="1:6" ht="13.5" customHeight="1" x14ac:dyDescent="0.2">
      <c r="A95" s="68"/>
      <c r="B95" s="63"/>
      <c r="C95" s="55"/>
      <c r="D95" s="18">
        <v>5</v>
      </c>
      <c r="E95" s="18" t="s">
        <v>169</v>
      </c>
    </row>
    <row r="96" spans="1:6" ht="13.5" customHeight="1" x14ac:dyDescent="0.2">
      <c r="A96" s="68"/>
      <c r="B96" s="63"/>
      <c r="C96" s="55"/>
      <c r="D96" s="18">
        <v>10</v>
      </c>
      <c r="E96" s="18" t="s">
        <v>31</v>
      </c>
    </row>
    <row r="97" spans="1:5" ht="13.5" customHeight="1" x14ac:dyDescent="0.2">
      <c r="A97" s="68"/>
      <c r="B97" s="63"/>
      <c r="C97" s="55"/>
      <c r="D97" s="18">
        <v>15</v>
      </c>
      <c r="E97" s="18" t="s">
        <v>91</v>
      </c>
    </row>
    <row r="98" spans="1:5" ht="13.5" customHeight="1" x14ac:dyDescent="0.2">
      <c r="A98" s="68"/>
      <c r="B98" s="63"/>
      <c r="C98" s="55"/>
      <c r="D98" s="18">
        <v>20</v>
      </c>
      <c r="E98" s="18" t="s">
        <v>42</v>
      </c>
    </row>
    <row r="99" spans="1:5" ht="13.5" customHeight="1" x14ac:dyDescent="0.2">
      <c r="A99" s="68"/>
      <c r="B99" s="63" t="s">
        <v>102</v>
      </c>
      <c r="C99" s="55">
        <v>10</v>
      </c>
      <c r="D99" s="18">
        <v>0</v>
      </c>
      <c r="E99" s="18" t="s">
        <v>17</v>
      </c>
    </row>
    <row r="100" spans="1:5" ht="13.5" customHeight="1" x14ac:dyDescent="0.2">
      <c r="A100" s="68"/>
      <c r="B100" s="63"/>
      <c r="C100" s="55"/>
      <c r="D100" s="18">
        <v>5</v>
      </c>
      <c r="E100" s="18" t="s">
        <v>43</v>
      </c>
    </row>
    <row r="101" spans="1:5" ht="13.5" customHeight="1" x14ac:dyDescent="0.2">
      <c r="A101" s="68"/>
      <c r="B101" s="63"/>
      <c r="C101" s="55"/>
      <c r="D101" s="18">
        <v>10</v>
      </c>
      <c r="E101" s="18" t="s">
        <v>44</v>
      </c>
    </row>
    <row r="102" spans="1:5" ht="13.5" customHeight="1" x14ac:dyDescent="0.2">
      <c r="A102" s="68"/>
      <c r="B102" s="63"/>
      <c r="C102" s="55"/>
      <c r="D102" s="18">
        <v>15</v>
      </c>
      <c r="E102" s="18" t="s">
        <v>88</v>
      </c>
    </row>
    <row r="103" spans="1:5" ht="13.5" customHeight="1" x14ac:dyDescent="0.2">
      <c r="A103" s="68"/>
      <c r="B103" s="63"/>
      <c r="C103" s="55"/>
      <c r="D103" s="18">
        <v>20</v>
      </c>
      <c r="E103" s="18" t="s">
        <v>103</v>
      </c>
    </row>
    <row r="104" spans="1:5" ht="18" customHeight="1" x14ac:dyDescent="0.2">
      <c r="A104" s="68"/>
      <c r="B104" s="63" t="s">
        <v>46</v>
      </c>
      <c r="C104" s="55">
        <v>0</v>
      </c>
      <c r="D104" s="18">
        <v>0</v>
      </c>
      <c r="E104" s="18" t="s">
        <v>17</v>
      </c>
    </row>
    <row r="105" spans="1:5" ht="18" customHeight="1" x14ac:dyDescent="0.2">
      <c r="A105" s="68"/>
      <c r="B105" s="63"/>
      <c r="C105" s="55"/>
      <c r="D105" s="18">
        <v>3</v>
      </c>
      <c r="E105" s="18" t="s">
        <v>47</v>
      </c>
    </row>
    <row r="106" spans="1:5" ht="18" customHeight="1" x14ac:dyDescent="0.2">
      <c r="A106" s="68"/>
      <c r="B106" s="63"/>
      <c r="C106" s="55"/>
      <c r="D106" s="18">
        <v>7</v>
      </c>
      <c r="E106" s="18" t="s">
        <v>49</v>
      </c>
    </row>
    <row r="107" spans="1:5" ht="18" customHeight="1" x14ac:dyDescent="0.2">
      <c r="A107" s="68"/>
      <c r="B107" s="63"/>
      <c r="C107" s="55"/>
      <c r="D107" s="18">
        <v>10</v>
      </c>
      <c r="E107" s="18" t="s">
        <v>48</v>
      </c>
    </row>
    <row r="108" spans="1:5" ht="13.5" customHeight="1" x14ac:dyDescent="0.2">
      <c r="A108" s="68"/>
      <c r="B108" s="78" t="s">
        <v>201</v>
      </c>
      <c r="C108" s="55">
        <v>6</v>
      </c>
      <c r="D108" s="18">
        <v>0</v>
      </c>
      <c r="E108" s="18" t="s">
        <v>17</v>
      </c>
    </row>
    <row r="109" spans="1:5" ht="13.5" customHeight="1" x14ac:dyDescent="0.2">
      <c r="A109" s="68"/>
      <c r="B109" s="63"/>
      <c r="C109" s="55"/>
      <c r="D109" s="18">
        <v>1</v>
      </c>
      <c r="E109" s="18" t="s">
        <v>104</v>
      </c>
    </row>
    <row r="110" spans="1:5" ht="13.5" customHeight="1" x14ac:dyDescent="0.2">
      <c r="A110" s="68"/>
      <c r="B110" s="63"/>
      <c r="C110" s="55"/>
      <c r="D110" s="18">
        <v>3</v>
      </c>
      <c r="E110" s="18" t="s">
        <v>105</v>
      </c>
    </row>
    <row r="111" spans="1:5" ht="13.5" customHeight="1" x14ac:dyDescent="0.2">
      <c r="A111" s="68"/>
      <c r="B111" s="63"/>
      <c r="C111" s="55"/>
      <c r="D111" s="18">
        <v>6</v>
      </c>
      <c r="E111" s="18" t="s">
        <v>106</v>
      </c>
    </row>
    <row r="112" spans="1:5" ht="13.5" customHeight="1" x14ac:dyDescent="0.2">
      <c r="A112" s="68"/>
      <c r="B112" s="63"/>
      <c r="C112" s="55"/>
      <c r="D112" s="18">
        <v>8</v>
      </c>
      <c r="E112" s="18" t="s">
        <v>107</v>
      </c>
    </row>
    <row r="113" spans="1:5" ht="13.5" customHeight="1" x14ac:dyDescent="0.2">
      <c r="A113" s="68"/>
      <c r="B113" s="63"/>
      <c r="C113" s="55"/>
      <c r="D113" s="18">
        <v>10</v>
      </c>
      <c r="E113" s="18" t="s">
        <v>50</v>
      </c>
    </row>
    <row r="114" spans="1:5" x14ac:dyDescent="0.2">
      <c r="A114" s="68"/>
      <c r="B114" s="63" t="s">
        <v>163</v>
      </c>
      <c r="C114" s="55">
        <v>15</v>
      </c>
      <c r="D114" s="18">
        <v>0</v>
      </c>
      <c r="E114" s="12" t="s">
        <v>68</v>
      </c>
    </row>
    <row r="115" spans="1:5" ht="13.5" customHeight="1" x14ac:dyDescent="0.2">
      <c r="A115" s="68"/>
      <c r="B115" s="63"/>
      <c r="C115" s="55"/>
      <c r="D115" s="18">
        <v>5</v>
      </c>
      <c r="E115" s="12" t="s">
        <v>183</v>
      </c>
    </row>
    <row r="116" spans="1:5" ht="13.5" customHeight="1" x14ac:dyDescent="0.2">
      <c r="A116" s="68"/>
      <c r="B116" s="63"/>
      <c r="C116" s="55"/>
      <c r="D116" s="18">
        <v>10</v>
      </c>
      <c r="E116" s="12" t="s">
        <v>108</v>
      </c>
    </row>
    <row r="117" spans="1:5" ht="13.5" customHeight="1" x14ac:dyDescent="0.2">
      <c r="A117" s="68"/>
      <c r="B117" s="63"/>
      <c r="C117" s="55"/>
      <c r="D117" s="18">
        <v>15</v>
      </c>
      <c r="E117" s="12" t="s">
        <v>109</v>
      </c>
    </row>
    <row r="118" spans="1:5" ht="13.5" customHeight="1" x14ac:dyDescent="0.2">
      <c r="A118" s="68"/>
      <c r="B118" s="63"/>
      <c r="C118" s="55"/>
      <c r="D118" s="18">
        <v>20</v>
      </c>
      <c r="E118" s="12" t="s">
        <v>110</v>
      </c>
    </row>
    <row r="119" spans="1:5" ht="13.5" customHeight="1" x14ac:dyDescent="0.2">
      <c r="A119" s="68"/>
      <c r="B119" s="63" t="s">
        <v>45</v>
      </c>
      <c r="C119" s="55">
        <v>5</v>
      </c>
      <c r="D119" s="18">
        <v>0</v>
      </c>
      <c r="E119" s="18" t="s">
        <v>51</v>
      </c>
    </row>
    <row r="120" spans="1:5" ht="13.5" customHeight="1" x14ac:dyDescent="0.2">
      <c r="A120" s="68"/>
      <c r="B120" s="63"/>
      <c r="C120" s="55"/>
      <c r="D120" s="18">
        <v>5</v>
      </c>
      <c r="E120" s="18" t="s">
        <v>52</v>
      </c>
    </row>
    <row r="121" spans="1:5" ht="13.5" customHeight="1" x14ac:dyDescent="0.2">
      <c r="A121" s="68"/>
      <c r="B121" s="63"/>
      <c r="C121" s="55"/>
      <c r="D121" s="18">
        <v>10</v>
      </c>
      <c r="E121" s="18" t="s">
        <v>53</v>
      </c>
    </row>
    <row r="122" spans="1:5" ht="13.5" customHeight="1" x14ac:dyDescent="0.2">
      <c r="A122" s="68"/>
      <c r="B122" s="62" t="s">
        <v>260</v>
      </c>
      <c r="C122" s="55">
        <v>5</v>
      </c>
      <c r="D122" s="18">
        <v>0</v>
      </c>
      <c r="E122" s="45" t="s">
        <v>245</v>
      </c>
    </row>
    <row r="123" spans="1:5" ht="13.5" customHeight="1" x14ac:dyDescent="0.2">
      <c r="A123" s="68"/>
      <c r="B123" s="63"/>
      <c r="C123" s="55"/>
      <c r="D123" s="18">
        <v>5</v>
      </c>
      <c r="E123" s="45" t="s">
        <v>244</v>
      </c>
    </row>
    <row r="124" spans="1:5" ht="13.5" customHeight="1" x14ac:dyDescent="0.2">
      <c r="A124" s="68"/>
      <c r="B124" s="63"/>
      <c r="C124" s="55"/>
      <c r="D124" s="18">
        <v>10</v>
      </c>
      <c r="E124" s="24" t="s">
        <v>243</v>
      </c>
    </row>
    <row r="125" spans="1:5" ht="13.5" customHeight="1" x14ac:dyDescent="0.2">
      <c r="A125" s="68"/>
      <c r="B125" s="63"/>
      <c r="C125" s="55"/>
      <c r="D125" s="18">
        <v>15</v>
      </c>
      <c r="E125" s="24" t="s">
        <v>242</v>
      </c>
    </row>
    <row r="126" spans="1:5" ht="13.5" customHeight="1" x14ac:dyDescent="0.2">
      <c r="A126" s="68"/>
      <c r="B126" s="63"/>
      <c r="C126" s="55"/>
      <c r="D126" s="18">
        <v>20</v>
      </c>
      <c r="E126" s="24" t="s">
        <v>241</v>
      </c>
    </row>
    <row r="127" spans="1:5" ht="13.5" customHeight="1" x14ac:dyDescent="0.2">
      <c r="A127" s="68"/>
      <c r="B127" s="62" t="s">
        <v>261</v>
      </c>
      <c r="C127" s="55">
        <v>10</v>
      </c>
      <c r="D127" s="18">
        <v>0</v>
      </c>
      <c r="E127" s="34" t="s">
        <v>229</v>
      </c>
    </row>
    <row r="128" spans="1:5" ht="13.5" customHeight="1" x14ac:dyDescent="0.2">
      <c r="A128" s="68"/>
      <c r="B128" s="63"/>
      <c r="C128" s="55"/>
      <c r="D128" s="18">
        <v>5</v>
      </c>
      <c r="E128" s="34" t="s">
        <v>228</v>
      </c>
    </row>
    <row r="129" spans="1:6" ht="13.5" customHeight="1" x14ac:dyDescent="0.2">
      <c r="A129" s="68"/>
      <c r="B129" s="63"/>
      <c r="C129" s="55"/>
      <c r="D129" s="18">
        <v>10</v>
      </c>
      <c r="E129" s="34" t="s">
        <v>36</v>
      </c>
    </row>
    <row r="130" spans="1:6" ht="13.5" customHeight="1" x14ac:dyDescent="0.2">
      <c r="A130" s="68"/>
      <c r="B130" s="63"/>
      <c r="C130" s="55"/>
      <c r="D130" s="18">
        <v>15</v>
      </c>
      <c r="E130" s="34" t="s">
        <v>222</v>
      </c>
    </row>
    <row r="131" spans="1:6" s="13" customFormat="1" ht="14.25" customHeight="1" x14ac:dyDescent="0.2">
      <c r="A131" s="68"/>
      <c r="B131" s="63"/>
      <c r="C131" s="55"/>
      <c r="D131" s="12">
        <v>20</v>
      </c>
      <c r="E131" s="36" t="s">
        <v>227</v>
      </c>
      <c r="F131" s="47"/>
    </row>
    <row r="132" spans="1:6" x14ac:dyDescent="0.2">
      <c r="A132" s="68"/>
      <c r="B132" s="83" t="s">
        <v>262</v>
      </c>
      <c r="C132" s="52">
        <v>0</v>
      </c>
      <c r="D132" s="106"/>
      <c r="E132" s="105" t="s">
        <v>164</v>
      </c>
    </row>
    <row r="133" spans="1:6" x14ac:dyDescent="0.2">
      <c r="A133" s="68"/>
      <c r="B133" s="80"/>
      <c r="C133" s="53"/>
      <c r="D133" s="107"/>
      <c r="E133" s="81"/>
    </row>
    <row r="134" spans="1:6" x14ac:dyDescent="0.2">
      <c r="A134" s="68"/>
      <c r="B134" s="80"/>
      <c r="C134" s="53"/>
      <c r="D134" s="108"/>
      <c r="E134" s="82"/>
    </row>
    <row r="135" spans="1:6" ht="13.5" customHeight="1" x14ac:dyDescent="0.2">
      <c r="A135" s="68"/>
      <c r="B135" s="80"/>
      <c r="C135" s="53"/>
      <c r="D135" s="18">
        <v>0</v>
      </c>
      <c r="E135" s="12" t="s">
        <v>70</v>
      </c>
    </row>
    <row r="136" spans="1:6" ht="13.5" customHeight="1" x14ac:dyDescent="0.2">
      <c r="A136" s="68"/>
      <c r="B136" s="80"/>
      <c r="C136" s="53"/>
      <c r="D136" s="18">
        <v>5</v>
      </c>
      <c r="E136" s="12" t="s">
        <v>111</v>
      </c>
    </row>
    <row r="137" spans="1:6" ht="13.5" customHeight="1" x14ac:dyDescent="0.2">
      <c r="A137" s="68"/>
      <c r="B137" s="84"/>
      <c r="C137" s="54"/>
      <c r="D137" s="18">
        <v>10</v>
      </c>
      <c r="E137" s="12" t="s">
        <v>112</v>
      </c>
    </row>
    <row r="138" spans="1:6" ht="25.5" customHeight="1" x14ac:dyDescent="0.2">
      <c r="A138" s="76" t="s">
        <v>81</v>
      </c>
      <c r="B138" s="77"/>
      <c r="C138" s="8">
        <f>SUM(C94:C137)</f>
        <v>51</v>
      </c>
      <c r="D138" s="18">
        <f>D137+D131+D126+D121+D118+D113+D107+D103+D98</f>
        <v>140</v>
      </c>
      <c r="E138" s="18"/>
    </row>
    <row r="139" spans="1:6" s="23" customFormat="1" ht="9.75" customHeight="1" x14ac:dyDescent="0.2">
      <c r="A139" s="19"/>
      <c r="B139" s="19"/>
      <c r="C139" s="21"/>
      <c r="D139" s="22"/>
      <c r="E139" s="22"/>
    </row>
    <row r="140" spans="1:6" ht="13.5" customHeight="1" x14ac:dyDescent="0.2">
      <c r="A140" s="68" t="s">
        <v>60</v>
      </c>
      <c r="B140" s="63" t="s">
        <v>54</v>
      </c>
      <c r="C140" s="55">
        <v>5</v>
      </c>
      <c r="D140" s="18">
        <v>0</v>
      </c>
      <c r="E140" s="12" t="s">
        <v>17</v>
      </c>
    </row>
    <row r="141" spans="1:6" ht="13.5" customHeight="1" x14ac:dyDescent="0.2">
      <c r="A141" s="68"/>
      <c r="B141" s="63"/>
      <c r="C141" s="55"/>
      <c r="D141" s="18">
        <v>5</v>
      </c>
      <c r="E141" s="12" t="s">
        <v>170</v>
      </c>
    </row>
    <row r="142" spans="1:6" ht="13.5" customHeight="1" x14ac:dyDescent="0.2">
      <c r="A142" s="68"/>
      <c r="B142" s="63"/>
      <c r="C142" s="55"/>
      <c r="D142" s="18">
        <v>10</v>
      </c>
      <c r="E142" s="18" t="s">
        <v>55</v>
      </c>
    </row>
    <row r="143" spans="1:6" ht="13.5" customHeight="1" x14ac:dyDescent="0.2">
      <c r="A143" s="68"/>
      <c r="B143" s="63"/>
      <c r="C143" s="55"/>
      <c r="D143" s="18">
        <v>15</v>
      </c>
      <c r="E143" s="24" t="s">
        <v>184</v>
      </c>
    </row>
    <row r="144" spans="1:6" ht="13.5" customHeight="1" x14ac:dyDescent="0.2">
      <c r="A144" s="68"/>
      <c r="B144" s="63"/>
      <c r="C144" s="55"/>
      <c r="D144" s="18">
        <v>20</v>
      </c>
      <c r="E144" s="18" t="s">
        <v>56</v>
      </c>
    </row>
    <row r="145" spans="1:5" ht="15" customHeight="1" x14ac:dyDescent="0.2">
      <c r="A145" s="68"/>
      <c r="B145" s="63" t="s">
        <v>113</v>
      </c>
      <c r="C145" s="55">
        <v>2</v>
      </c>
      <c r="D145" s="18">
        <v>0</v>
      </c>
      <c r="E145" s="12" t="s">
        <v>17</v>
      </c>
    </row>
    <row r="146" spans="1:5" ht="15" customHeight="1" x14ac:dyDescent="0.2">
      <c r="A146" s="68"/>
      <c r="B146" s="63"/>
      <c r="C146" s="55"/>
      <c r="D146" s="18">
        <v>2</v>
      </c>
      <c r="E146" s="36" t="s">
        <v>114</v>
      </c>
    </row>
    <row r="147" spans="1:5" ht="15" customHeight="1" x14ac:dyDescent="0.2">
      <c r="A147" s="68"/>
      <c r="B147" s="63"/>
      <c r="C147" s="55"/>
      <c r="D147" s="18">
        <v>5</v>
      </c>
      <c r="E147" s="12" t="s">
        <v>115</v>
      </c>
    </row>
    <row r="148" spans="1:5" ht="15" customHeight="1" x14ac:dyDescent="0.2">
      <c r="A148" s="68"/>
      <c r="B148" s="63"/>
      <c r="C148" s="55"/>
      <c r="D148" s="18">
        <v>8</v>
      </c>
      <c r="E148" s="12" t="s">
        <v>127</v>
      </c>
    </row>
    <row r="149" spans="1:5" ht="15" customHeight="1" x14ac:dyDescent="0.2">
      <c r="A149" s="68"/>
      <c r="B149" s="63"/>
      <c r="C149" s="55"/>
      <c r="D149" s="18">
        <v>10</v>
      </c>
      <c r="E149" s="36" t="s">
        <v>116</v>
      </c>
    </row>
    <row r="150" spans="1:5" ht="13.5" customHeight="1" x14ac:dyDescent="0.2">
      <c r="A150" s="68"/>
      <c r="B150" s="63" t="s">
        <v>57</v>
      </c>
      <c r="C150" s="55">
        <v>0</v>
      </c>
      <c r="D150" s="18">
        <v>0</v>
      </c>
      <c r="E150" s="12" t="s">
        <v>17</v>
      </c>
    </row>
    <row r="151" spans="1:5" ht="13.5" customHeight="1" x14ac:dyDescent="0.2">
      <c r="A151" s="68"/>
      <c r="B151" s="63"/>
      <c r="C151" s="55"/>
      <c r="D151" s="18">
        <v>2</v>
      </c>
      <c r="E151" s="18" t="s">
        <v>47</v>
      </c>
    </row>
    <row r="152" spans="1:5" ht="13.5" customHeight="1" x14ac:dyDescent="0.2">
      <c r="A152" s="68"/>
      <c r="B152" s="63"/>
      <c r="C152" s="55"/>
      <c r="D152" s="18">
        <v>5</v>
      </c>
      <c r="E152" s="12" t="s">
        <v>58</v>
      </c>
    </row>
    <row r="153" spans="1:5" ht="13.5" customHeight="1" x14ac:dyDescent="0.2">
      <c r="A153" s="68"/>
      <c r="B153" s="63"/>
      <c r="C153" s="55"/>
      <c r="D153" s="18">
        <v>10</v>
      </c>
      <c r="E153" s="12" t="s">
        <v>48</v>
      </c>
    </row>
    <row r="154" spans="1:5" ht="13.5" customHeight="1" x14ac:dyDescent="0.2">
      <c r="A154" s="68"/>
      <c r="B154" s="78" t="s">
        <v>200</v>
      </c>
      <c r="C154" s="55">
        <v>0</v>
      </c>
      <c r="D154" s="18">
        <v>0</v>
      </c>
      <c r="E154" s="12" t="s">
        <v>17</v>
      </c>
    </row>
    <row r="155" spans="1:5" ht="13.5" customHeight="1" x14ac:dyDescent="0.2">
      <c r="A155" s="68"/>
      <c r="B155" s="63"/>
      <c r="C155" s="55"/>
      <c r="D155" s="18">
        <v>2</v>
      </c>
      <c r="E155" s="18" t="s">
        <v>179</v>
      </c>
    </row>
    <row r="156" spans="1:5" ht="13.5" customHeight="1" x14ac:dyDescent="0.2">
      <c r="A156" s="68"/>
      <c r="B156" s="63"/>
      <c r="C156" s="55"/>
      <c r="D156" s="18">
        <v>8</v>
      </c>
      <c r="E156" s="18" t="s">
        <v>59</v>
      </c>
    </row>
    <row r="157" spans="1:5" ht="13.5" customHeight="1" x14ac:dyDescent="0.2">
      <c r="A157" s="68"/>
      <c r="B157" s="63"/>
      <c r="C157" s="55"/>
      <c r="D157" s="18">
        <v>10</v>
      </c>
      <c r="E157" s="18" t="s">
        <v>117</v>
      </c>
    </row>
    <row r="158" spans="1:5" ht="13.5" customHeight="1" x14ac:dyDescent="0.2">
      <c r="A158" s="68"/>
      <c r="B158" s="63" t="s">
        <v>118</v>
      </c>
      <c r="C158" s="55">
        <v>10</v>
      </c>
      <c r="D158" s="18">
        <v>1</v>
      </c>
      <c r="E158" s="12" t="s">
        <v>128</v>
      </c>
    </row>
    <row r="159" spans="1:5" ht="13.5" customHeight="1" x14ac:dyDescent="0.2">
      <c r="A159" s="68"/>
      <c r="B159" s="63"/>
      <c r="C159" s="55"/>
      <c r="D159" s="18">
        <v>5</v>
      </c>
      <c r="E159" s="12" t="s">
        <v>129</v>
      </c>
    </row>
    <row r="160" spans="1:5" ht="25.5" x14ac:dyDescent="0.2">
      <c r="A160" s="68"/>
      <c r="B160" s="63"/>
      <c r="C160" s="55"/>
      <c r="D160" s="18">
        <v>10</v>
      </c>
      <c r="E160" s="12" t="s">
        <v>130</v>
      </c>
    </row>
    <row r="161" spans="1:6" ht="13.5" customHeight="1" x14ac:dyDescent="0.2">
      <c r="A161" s="68"/>
      <c r="B161" s="63"/>
      <c r="C161" s="55"/>
      <c r="D161" s="18">
        <v>15</v>
      </c>
      <c r="E161" s="12" t="s">
        <v>69</v>
      </c>
    </row>
    <row r="162" spans="1:6" ht="13.5" customHeight="1" x14ac:dyDescent="0.2">
      <c r="A162" s="68"/>
      <c r="B162" s="62" t="s">
        <v>263</v>
      </c>
      <c r="C162" s="55">
        <v>5</v>
      </c>
      <c r="D162" s="18">
        <v>0</v>
      </c>
      <c r="E162" s="45" t="s">
        <v>247</v>
      </c>
    </row>
    <row r="163" spans="1:6" ht="13.5" customHeight="1" x14ac:dyDescent="0.2">
      <c r="A163" s="68"/>
      <c r="B163" s="63"/>
      <c r="C163" s="55"/>
      <c r="D163" s="18">
        <v>5</v>
      </c>
      <c r="E163" s="45" t="s">
        <v>246</v>
      </c>
    </row>
    <row r="164" spans="1:6" ht="13.5" customHeight="1" x14ac:dyDescent="0.2">
      <c r="A164" s="68"/>
      <c r="B164" s="63"/>
      <c r="C164" s="55"/>
      <c r="D164" s="18">
        <v>10</v>
      </c>
      <c r="E164" s="24" t="s">
        <v>248</v>
      </c>
    </row>
    <row r="165" spans="1:6" ht="13.5" customHeight="1" x14ac:dyDescent="0.2">
      <c r="A165" s="68"/>
      <c r="B165" s="63"/>
      <c r="C165" s="55"/>
      <c r="D165" s="18">
        <v>15</v>
      </c>
      <c r="E165" s="24" t="s">
        <v>249</v>
      </c>
    </row>
    <row r="166" spans="1:6" ht="13.5" customHeight="1" x14ac:dyDescent="0.2">
      <c r="A166" s="68"/>
      <c r="B166" s="63"/>
      <c r="C166" s="55"/>
      <c r="D166" s="18">
        <v>20</v>
      </c>
      <c r="E166" s="24" t="s">
        <v>250</v>
      </c>
    </row>
    <row r="167" spans="1:6" ht="13.5" customHeight="1" x14ac:dyDescent="0.2">
      <c r="A167" s="68"/>
      <c r="B167" s="62" t="s">
        <v>264</v>
      </c>
      <c r="C167" s="55">
        <v>5</v>
      </c>
      <c r="D167" s="18">
        <v>0</v>
      </c>
      <c r="E167" s="34" t="s">
        <v>223</v>
      </c>
    </row>
    <row r="168" spans="1:6" ht="13.5" customHeight="1" x14ac:dyDescent="0.2">
      <c r="A168" s="68"/>
      <c r="B168" s="63"/>
      <c r="C168" s="55"/>
      <c r="D168" s="18">
        <v>5</v>
      </c>
      <c r="E168" s="34" t="s">
        <v>224</v>
      </c>
    </row>
    <row r="169" spans="1:6" ht="13.5" customHeight="1" x14ac:dyDescent="0.2">
      <c r="A169" s="68"/>
      <c r="B169" s="63"/>
      <c r="C169" s="55"/>
      <c r="D169" s="18">
        <v>10</v>
      </c>
      <c r="E169" s="34" t="s">
        <v>36</v>
      </c>
    </row>
    <row r="170" spans="1:6" ht="13.5" customHeight="1" x14ac:dyDescent="0.2">
      <c r="A170" s="68"/>
      <c r="B170" s="63"/>
      <c r="C170" s="55"/>
      <c r="D170" s="18">
        <v>15</v>
      </c>
      <c r="E170" s="34" t="s">
        <v>225</v>
      </c>
    </row>
    <row r="171" spans="1:6" s="13" customFormat="1" ht="14.25" customHeight="1" x14ac:dyDescent="0.2">
      <c r="A171" s="68"/>
      <c r="B171" s="63"/>
      <c r="C171" s="55"/>
      <c r="D171" s="12">
        <v>20</v>
      </c>
      <c r="E171" s="36" t="s">
        <v>226</v>
      </c>
      <c r="F171" s="47"/>
    </row>
    <row r="172" spans="1:6" ht="27.75" customHeight="1" x14ac:dyDescent="0.2">
      <c r="A172" s="68"/>
      <c r="B172" s="62" t="s">
        <v>265</v>
      </c>
      <c r="C172" s="55">
        <v>5</v>
      </c>
      <c r="D172" s="66" t="s">
        <v>182</v>
      </c>
      <c r="E172" s="67"/>
    </row>
    <row r="173" spans="1:6" ht="13.5" customHeight="1" x14ac:dyDescent="0.2">
      <c r="A173" s="68"/>
      <c r="B173" s="63"/>
      <c r="C173" s="55"/>
      <c r="D173" s="18">
        <v>0</v>
      </c>
      <c r="E173" s="12" t="s">
        <v>120</v>
      </c>
    </row>
    <row r="174" spans="1:6" ht="13.5" customHeight="1" x14ac:dyDescent="0.2">
      <c r="A174" s="68"/>
      <c r="B174" s="63"/>
      <c r="C174" s="55"/>
      <c r="D174" s="18">
        <v>5</v>
      </c>
      <c r="E174" s="12" t="s">
        <v>121</v>
      </c>
    </row>
    <row r="175" spans="1:6" ht="13.5" customHeight="1" x14ac:dyDescent="0.2">
      <c r="A175" s="68"/>
      <c r="B175" s="63"/>
      <c r="C175" s="55"/>
      <c r="D175" s="18">
        <v>10</v>
      </c>
      <c r="E175" s="12" t="s">
        <v>122</v>
      </c>
    </row>
    <row r="176" spans="1:6" ht="13.5" customHeight="1" x14ac:dyDescent="0.2">
      <c r="A176" s="65" t="s">
        <v>119</v>
      </c>
      <c r="B176" s="65"/>
      <c r="C176" s="8">
        <f>SUM(C140:C175)</f>
        <v>32</v>
      </c>
      <c r="D176" s="18">
        <f>D175+D171+D166+D161+D157+D153+D149+D144</f>
        <v>115</v>
      </c>
      <c r="E176" s="25"/>
    </row>
    <row r="177" spans="1:5" ht="12" customHeight="1" x14ac:dyDescent="0.2"/>
    <row r="178" spans="1:5" ht="14.25" customHeight="1" x14ac:dyDescent="0.2">
      <c r="A178" s="68" t="s">
        <v>62</v>
      </c>
      <c r="B178" s="63" t="s">
        <v>123</v>
      </c>
      <c r="C178" s="55">
        <v>0</v>
      </c>
      <c r="D178" s="18">
        <v>0</v>
      </c>
      <c r="E178" s="12" t="s">
        <v>17</v>
      </c>
    </row>
    <row r="179" spans="1:5" ht="14.25" customHeight="1" x14ac:dyDescent="0.2">
      <c r="A179" s="68"/>
      <c r="B179" s="63"/>
      <c r="C179" s="55"/>
      <c r="D179" s="18">
        <v>5</v>
      </c>
      <c r="E179" s="12" t="s">
        <v>82</v>
      </c>
    </row>
    <row r="180" spans="1:5" ht="14.25" customHeight="1" x14ac:dyDescent="0.2">
      <c r="A180" s="68"/>
      <c r="B180" s="63"/>
      <c r="C180" s="55"/>
      <c r="D180" s="18">
        <v>10</v>
      </c>
      <c r="E180" s="12" t="s">
        <v>71</v>
      </c>
    </row>
    <row r="181" spans="1:5" ht="15" customHeight="1" x14ac:dyDescent="0.2">
      <c r="A181" s="68"/>
      <c r="B181" s="63" t="s">
        <v>124</v>
      </c>
      <c r="C181" s="55">
        <v>5</v>
      </c>
      <c r="D181" s="18">
        <v>0</v>
      </c>
      <c r="E181" s="12" t="s">
        <v>17</v>
      </c>
    </row>
    <row r="182" spans="1:5" ht="15" customHeight="1" x14ac:dyDescent="0.2">
      <c r="A182" s="68"/>
      <c r="B182" s="63"/>
      <c r="C182" s="55"/>
      <c r="D182" s="18">
        <v>5</v>
      </c>
      <c r="E182" s="12" t="s">
        <v>131</v>
      </c>
    </row>
    <row r="183" spans="1:5" ht="15" customHeight="1" x14ac:dyDescent="0.2">
      <c r="A183" s="68"/>
      <c r="B183" s="63"/>
      <c r="C183" s="55"/>
      <c r="D183" s="18">
        <v>10</v>
      </c>
      <c r="E183" s="12" t="s">
        <v>132</v>
      </c>
    </row>
    <row r="184" spans="1:5" ht="17.25" customHeight="1" x14ac:dyDescent="0.2">
      <c r="A184" s="68"/>
      <c r="B184" s="79" t="s">
        <v>125</v>
      </c>
      <c r="C184" s="55">
        <v>0</v>
      </c>
      <c r="D184" s="18">
        <v>0</v>
      </c>
      <c r="E184" s="18" t="s">
        <v>72</v>
      </c>
    </row>
    <row r="185" spans="1:5" ht="17.25" customHeight="1" x14ac:dyDescent="0.2">
      <c r="A185" s="68"/>
      <c r="B185" s="80"/>
      <c r="C185" s="55"/>
      <c r="D185" s="18">
        <v>5</v>
      </c>
      <c r="E185" s="18" t="s">
        <v>82</v>
      </c>
    </row>
    <row r="186" spans="1:5" ht="17.25" customHeight="1" x14ac:dyDescent="0.2">
      <c r="A186" s="68"/>
      <c r="B186" s="84"/>
      <c r="C186" s="55"/>
      <c r="D186" s="18">
        <v>10</v>
      </c>
      <c r="E186" s="12" t="s">
        <v>71</v>
      </c>
    </row>
    <row r="187" spans="1:5" ht="14.25" customHeight="1" x14ac:dyDescent="0.2">
      <c r="A187" s="68"/>
      <c r="B187" s="63" t="s">
        <v>64</v>
      </c>
      <c r="C187" s="55">
        <v>0</v>
      </c>
      <c r="D187" s="18">
        <v>0</v>
      </c>
      <c r="E187" s="12" t="s">
        <v>17</v>
      </c>
    </row>
    <row r="188" spans="1:5" ht="14.25" customHeight="1" x14ac:dyDescent="0.2">
      <c r="A188" s="68"/>
      <c r="B188" s="63"/>
      <c r="C188" s="55"/>
      <c r="D188" s="18">
        <v>5</v>
      </c>
      <c r="E188" s="12" t="s">
        <v>89</v>
      </c>
    </row>
    <row r="189" spans="1:5" ht="14.25" customHeight="1" x14ac:dyDescent="0.2">
      <c r="A189" s="68"/>
      <c r="B189" s="63"/>
      <c r="C189" s="55"/>
      <c r="D189" s="18">
        <v>10</v>
      </c>
      <c r="E189" s="12" t="s">
        <v>73</v>
      </c>
    </row>
    <row r="190" spans="1:5" ht="13.5" customHeight="1" x14ac:dyDescent="0.2">
      <c r="A190" s="68"/>
      <c r="B190" s="63" t="s">
        <v>65</v>
      </c>
      <c r="C190" s="55">
        <v>5</v>
      </c>
      <c r="D190" s="18">
        <v>0</v>
      </c>
      <c r="E190" s="12" t="s">
        <v>133</v>
      </c>
    </row>
    <row r="191" spans="1:5" ht="13.5" customHeight="1" x14ac:dyDescent="0.2">
      <c r="A191" s="68"/>
      <c r="B191" s="63"/>
      <c r="C191" s="55"/>
      <c r="D191" s="18">
        <v>5</v>
      </c>
      <c r="E191" s="12" t="s">
        <v>74</v>
      </c>
    </row>
    <row r="192" spans="1:5" ht="13.5" customHeight="1" x14ac:dyDescent="0.2">
      <c r="A192" s="68"/>
      <c r="B192" s="63"/>
      <c r="C192" s="55"/>
      <c r="D192" s="18">
        <v>10</v>
      </c>
      <c r="E192" s="12" t="s">
        <v>75</v>
      </c>
    </row>
    <row r="193" spans="1:6" ht="13.5" customHeight="1" x14ac:dyDescent="0.2">
      <c r="A193" s="68"/>
      <c r="B193" s="62" t="s">
        <v>267</v>
      </c>
      <c r="C193" s="55">
        <v>5</v>
      </c>
      <c r="D193" s="18">
        <v>0</v>
      </c>
      <c r="E193" s="45" t="s">
        <v>251</v>
      </c>
    </row>
    <row r="194" spans="1:6" ht="13.5" customHeight="1" x14ac:dyDescent="0.2">
      <c r="A194" s="68"/>
      <c r="B194" s="63"/>
      <c r="C194" s="55"/>
      <c r="D194" s="18">
        <v>5</v>
      </c>
      <c r="E194" s="45" t="s">
        <v>252</v>
      </c>
    </row>
    <row r="195" spans="1:6" ht="13.5" customHeight="1" x14ac:dyDescent="0.2">
      <c r="A195" s="68"/>
      <c r="B195" s="63"/>
      <c r="C195" s="55"/>
      <c r="D195" s="18">
        <v>10</v>
      </c>
      <c r="E195" s="24" t="s">
        <v>253</v>
      </c>
    </row>
    <row r="196" spans="1:6" ht="13.5" customHeight="1" x14ac:dyDescent="0.2">
      <c r="A196" s="68"/>
      <c r="B196" s="63"/>
      <c r="C196" s="55"/>
      <c r="D196" s="18">
        <v>15</v>
      </c>
      <c r="E196" s="24" t="s">
        <v>254</v>
      </c>
    </row>
    <row r="197" spans="1:6" ht="13.5" customHeight="1" x14ac:dyDescent="0.2">
      <c r="A197" s="68"/>
      <c r="B197" s="63"/>
      <c r="C197" s="55"/>
      <c r="D197" s="18">
        <v>20</v>
      </c>
      <c r="E197" s="24" t="s">
        <v>255</v>
      </c>
    </row>
    <row r="198" spans="1:6" ht="13.5" customHeight="1" x14ac:dyDescent="0.2">
      <c r="A198" s="68"/>
      <c r="B198" s="62" t="s">
        <v>268</v>
      </c>
      <c r="C198" s="55">
        <v>5</v>
      </c>
      <c r="D198" s="18">
        <v>0</v>
      </c>
      <c r="E198" s="34" t="s">
        <v>230</v>
      </c>
    </row>
    <row r="199" spans="1:6" ht="13.5" customHeight="1" x14ac:dyDescent="0.2">
      <c r="A199" s="68"/>
      <c r="B199" s="63"/>
      <c r="C199" s="55"/>
      <c r="D199" s="18">
        <v>5</v>
      </c>
      <c r="E199" s="34" t="s">
        <v>231</v>
      </c>
    </row>
    <row r="200" spans="1:6" ht="13.5" customHeight="1" x14ac:dyDescent="0.2">
      <c r="A200" s="68"/>
      <c r="B200" s="63"/>
      <c r="C200" s="55"/>
      <c r="D200" s="18">
        <v>10</v>
      </c>
      <c r="E200" s="34" t="s">
        <v>36</v>
      </c>
    </row>
    <row r="201" spans="1:6" ht="13.5" customHeight="1" x14ac:dyDescent="0.2">
      <c r="A201" s="68"/>
      <c r="B201" s="63"/>
      <c r="C201" s="55"/>
      <c r="D201" s="18">
        <v>15</v>
      </c>
      <c r="E201" s="34" t="s">
        <v>232</v>
      </c>
    </row>
    <row r="202" spans="1:6" s="13" customFormat="1" ht="14.25" customHeight="1" x14ac:dyDescent="0.2">
      <c r="A202" s="68"/>
      <c r="B202" s="63"/>
      <c r="C202" s="55"/>
      <c r="D202" s="12">
        <v>20</v>
      </c>
      <c r="E202" s="36" t="s">
        <v>233</v>
      </c>
      <c r="F202" s="47"/>
    </row>
    <row r="203" spans="1:6" ht="13.5" customHeight="1" x14ac:dyDescent="0.2">
      <c r="A203" s="68"/>
      <c r="B203" s="79" t="s">
        <v>269</v>
      </c>
      <c r="C203" s="52">
        <v>5</v>
      </c>
      <c r="D203" s="70" t="s">
        <v>134</v>
      </c>
      <c r="E203" s="71"/>
    </row>
    <row r="204" spans="1:6" ht="13.5" customHeight="1" x14ac:dyDescent="0.2">
      <c r="A204" s="68"/>
      <c r="B204" s="80"/>
      <c r="C204" s="53"/>
      <c r="D204" s="72"/>
      <c r="E204" s="73"/>
    </row>
    <row r="205" spans="1:6" ht="13.5" customHeight="1" x14ac:dyDescent="0.2">
      <c r="A205" s="68"/>
      <c r="B205" s="80"/>
      <c r="C205" s="53"/>
      <c r="D205" s="74"/>
      <c r="E205" s="75"/>
    </row>
    <row r="206" spans="1:6" ht="13.5" customHeight="1" x14ac:dyDescent="0.2">
      <c r="A206" s="68"/>
      <c r="B206" s="81"/>
      <c r="C206" s="53"/>
      <c r="D206" s="18">
        <v>0</v>
      </c>
      <c r="E206" s="18" t="s">
        <v>76</v>
      </c>
    </row>
    <row r="207" spans="1:6" ht="13.5" customHeight="1" x14ac:dyDescent="0.2">
      <c r="A207" s="68"/>
      <c r="B207" s="81"/>
      <c r="C207" s="53"/>
      <c r="D207" s="18">
        <v>5</v>
      </c>
      <c r="E207" s="18" t="s">
        <v>165</v>
      </c>
    </row>
    <row r="208" spans="1:6" ht="13.5" customHeight="1" x14ac:dyDescent="0.2">
      <c r="A208" s="68"/>
      <c r="B208" s="82"/>
      <c r="C208" s="54"/>
      <c r="D208" s="18">
        <v>10</v>
      </c>
      <c r="E208" s="18" t="s">
        <v>77</v>
      </c>
    </row>
    <row r="209" spans="1:8" ht="13.5" customHeight="1" x14ac:dyDescent="0.2">
      <c r="A209" s="65" t="s">
        <v>80</v>
      </c>
      <c r="B209" s="65"/>
      <c r="C209" s="8">
        <f>SUM(C178:C208)</f>
        <v>25</v>
      </c>
      <c r="D209" s="18">
        <f>D208+D202+D197+D192+D189+D186+D183+D180</f>
        <v>100</v>
      </c>
      <c r="E209" s="18"/>
    </row>
    <row r="211" spans="1:8" ht="28.5" customHeight="1" x14ac:dyDescent="0.2">
      <c r="A211" s="68" t="s">
        <v>63</v>
      </c>
      <c r="B211" s="63" t="s">
        <v>67</v>
      </c>
      <c r="C211" s="55">
        <v>0</v>
      </c>
      <c r="D211" s="66" t="s">
        <v>135</v>
      </c>
      <c r="E211" s="85"/>
    </row>
    <row r="212" spans="1:8" ht="26.25" customHeight="1" x14ac:dyDescent="0.2">
      <c r="A212" s="68"/>
      <c r="B212" s="63"/>
      <c r="C212" s="55"/>
      <c r="D212" s="12">
        <v>0</v>
      </c>
      <c r="E212" s="12" t="s">
        <v>136</v>
      </c>
    </row>
    <row r="213" spans="1:8" ht="13.5" customHeight="1" x14ac:dyDescent="0.2">
      <c r="A213" s="68"/>
      <c r="B213" s="63"/>
      <c r="C213" s="55"/>
      <c r="D213" s="12">
        <v>2</v>
      </c>
      <c r="E213" s="12" t="s">
        <v>137</v>
      </c>
    </row>
    <row r="214" spans="1:8" ht="13.5" customHeight="1" x14ac:dyDescent="0.2">
      <c r="A214" s="68"/>
      <c r="B214" s="63"/>
      <c r="C214" s="55"/>
      <c r="D214" s="12">
        <v>5</v>
      </c>
      <c r="E214" s="12" t="s">
        <v>78</v>
      </c>
    </row>
    <row r="215" spans="1:8" ht="13.5" customHeight="1" x14ac:dyDescent="0.2">
      <c r="A215" s="68"/>
      <c r="B215" s="63" t="s">
        <v>66</v>
      </c>
      <c r="C215" s="55">
        <v>10</v>
      </c>
      <c r="D215" s="12">
        <v>0</v>
      </c>
      <c r="E215" s="12" t="s">
        <v>138</v>
      </c>
    </row>
    <row r="216" spans="1:8" ht="39.75" customHeight="1" x14ac:dyDescent="0.2">
      <c r="A216" s="68"/>
      <c r="B216" s="63"/>
      <c r="C216" s="55"/>
      <c r="D216" s="12">
        <v>1</v>
      </c>
      <c r="E216" s="12" t="s">
        <v>185</v>
      </c>
      <c r="G216" s="30"/>
      <c r="H216" s="37"/>
    </row>
    <row r="217" spans="1:8" ht="29.25" customHeight="1" x14ac:dyDescent="0.2">
      <c r="A217" s="68"/>
      <c r="B217" s="63"/>
      <c r="C217" s="55"/>
      <c r="D217" s="12">
        <v>5</v>
      </c>
      <c r="E217" s="12" t="s">
        <v>271</v>
      </c>
      <c r="G217" s="30"/>
      <c r="H217" s="37"/>
    </row>
    <row r="218" spans="1:8" ht="27" customHeight="1" x14ac:dyDescent="0.2">
      <c r="A218" s="68"/>
      <c r="B218" s="63"/>
      <c r="C218" s="55"/>
      <c r="D218" s="12">
        <v>10</v>
      </c>
      <c r="E218" s="12" t="s">
        <v>186</v>
      </c>
      <c r="G218" s="30"/>
      <c r="H218" s="37"/>
    </row>
    <row r="219" spans="1:8" ht="13.5" customHeight="1" x14ac:dyDescent="0.2">
      <c r="A219" s="68"/>
      <c r="B219" s="63"/>
      <c r="C219" s="55"/>
      <c r="D219" s="12">
        <v>15</v>
      </c>
      <c r="E219" s="12" t="s">
        <v>142</v>
      </c>
      <c r="G219" s="37"/>
      <c r="H219" s="30"/>
    </row>
    <row r="220" spans="1:8" ht="26.25" customHeight="1" x14ac:dyDescent="0.2">
      <c r="A220" s="68"/>
      <c r="B220" s="63" t="s">
        <v>140</v>
      </c>
      <c r="C220" s="55">
        <v>5</v>
      </c>
      <c r="D220" s="12">
        <v>0</v>
      </c>
      <c r="E220" s="12" t="s">
        <v>166</v>
      </c>
      <c r="G220" s="37"/>
      <c r="H220" s="30"/>
    </row>
    <row r="221" spans="1:8" ht="26.25" customHeight="1" x14ac:dyDescent="0.2">
      <c r="A221" s="68"/>
      <c r="B221" s="63"/>
      <c r="C221" s="55"/>
      <c r="D221" s="12">
        <v>5</v>
      </c>
      <c r="E221" s="12" t="s">
        <v>139</v>
      </c>
    </row>
    <row r="222" spans="1:8" ht="14.25" customHeight="1" x14ac:dyDescent="0.2">
      <c r="A222" s="68"/>
      <c r="B222" s="63"/>
      <c r="C222" s="55"/>
      <c r="D222" s="12">
        <v>10</v>
      </c>
      <c r="E222" s="12" t="s">
        <v>79</v>
      </c>
    </row>
    <row r="223" spans="1:8" ht="14.25" customHeight="1" x14ac:dyDescent="0.2">
      <c r="A223" s="33"/>
      <c r="B223" s="64" t="s">
        <v>202</v>
      </c>
      <c r="C223" s="52">
        <v>0</v>
      </c>
      <c r="D223" s="12">
        <v>0</v>
      </c>
      <c r="E223" s="36" t="s">
        <v>234</v>
      </c>
    </row>
    <row r="224" spans="1:8" ht="14.25" customHeight="1" x14ac:dyDescent="0.2">
      <c r="A224" s="33"/>
      <c r="B224" s="57"/>
      <c r="C224" s="53"/>
      <c r="D224" s="12">
        <v>1</v>
      </c>
      <c r="E224" s="36" t="s">
        <v>203</v>
      </c>
    </row>
    <row r="225" spans="1:5" ht="14.25" customHeight="1" x14ac:dyDescent="0.2">
      <c r="A225" s="33"/>
      <c r="B225" s="57"/>
      <c r="C225" s="53"/>
      <c r="D225" s="12">
        <v>5</v>
      </c>
      <c r="E225" s="36" t="s">
        <v>205</v>
      </c>
    </row>
    <row r="226" spans="1:5" ht="14.25" customHeight="1" x14ac:dyDescent="0.2">
      <c r="A226" s="33"/>
      <c r="B226" s="58"/>
      <c r="C226" s="54"/>
      <c r="D226" s="12">
        <v>15</v>
      </c>
      <c r="E226" s="36" t="s">
        <v>204</v>
      </c>
    </row>
    <row r="227" spans="1:5" ht="14.25" customHeight="1" x14ac:dyDescent="0.2">
      <c r="A227" s="33"/>
      <c r="B227" s="64" t="s">
        <v>213</v>
      </c>
      <c r="C227" s="52">
        <v>5</v>
      </c>
      <c r="D227" s="12">
        <v>0</v>
      </c>
      <c r="E227" s="36" t="s">
        <v>209</v>
      </c>
    </row>
    <row r="228" spans="1:5" ht="14.25" customHeight="1" x14ac:dyDescent="0.2">
      <c r="A228" s="33"/>
      <c r="B228" s="57"/>
      <c r="C228" s="53"/>
      <c r="D228" s="12">
        <v>1</v>
      </c>
      <c r="E228" s="36" t="s">
        <v>210</v>
      </c>
    </row>
    <row r="229" spans="1:5" ht="14.25" customHeight="1" x14ac:dyDescent="0.2">
      <c r="A229" s="33"/>
      <c r="B229" s="57"/>
      <c r="C229" s="53"/>
      <c r="D229" s="12">
        <v>5</v>
      </c>
      <c r="E229" s="36" t="s">
        <v>211</v>
      </c>
    </row>
    <row r="230" spans="1:5" ht="14.25" customHeight="1" x14ac:dyDescent="0.2">
      <c r="A230" s="33"/>
      <c r="B230" s="58"/>
      <c r="C230" s="54"/>
      <c r="D230" s="12">
        <v>10</v>
      </c>
      <c r="E230" s="36" t="s">
        <v>212</v>
      </c>
    </row>
    <row r="231" spans="1:5" ht="14.25" customHeight="1" x14ac:dyDescent="0.2">
      <c r="A231" s="69" t="s">
        <v>180</v>
      </c>
      <c r="B231" s="69"/>
      <c r="C231" s="8">
        <f>SUM(C211:C230)</f>
        <v>20</v>
      </c>
      <c r="D231" s="18">
        <f>D230+D226+D222+D219+D214</f>
        <v>55</v>
      </c>
      <c r="E231" s="18"/>
    </row>
    <row r="232" spans="1:5" ht="14.25" customHeight="1" x14ac:dyDescent="0.2">
      <c r="A232" s="65" t="s">
        <v>181</v>
      </c>
      <c r="B232" s="65"/>
      <c r="C232" s="8">
        <f>C231+C209+C176+C138+C92+C37</f>
        <v>202</v>
      </c>
      <c r="D232" s="18">
        <f>D231+D209+D176+D138+D92+D37</f>
        <v>687</v>
      </c>
      <c r="E232" s="18"/>
    </row>
    <row r="233" spans="1:5" ht="14.25" customHeight="1" x14ac:dyDescent="0.2">
      <c r="A233" s="32"/>
      <c r="B233" s="59" t="s">
        <v>214</v>
      </c>
      <c r="C233" s="8"/>
      <c r="D233" s="41"/>
      <c r="E233" s="38" t="s">
        <v>220</v>
      </c>
    </row>
    <row r="234" spans="1:5" s="30" customFormat="1" ht="14.25" customHeight="1" x14ac:dyDescent="0.2">
      <c r="A234" s="39"/>
      <c r="B234" s="60"/>
      <c r="C234" s="40"/>
      <c r="D234" s="41"/>
      <c r="E234" s="38" t="s">
        <v>215</v>
      </c>
    </row>
    <row r="235" spans="1:5" s="31" customFormat="1" ht="14.25" customHeight="1" x14ac:dyDescent="0.2">
      <c r="A235" s="42"/>
      <c r="B235" s="60"/>
      <c r="C235" s="43"/>
      <c r="D235" s="44"/>
      <c r="E235" s="38" t="s">
        <v>216</v>
      </c>
    </row>
    <row r="236" spans="1:5" s="31" customFormat="1" ht="14.25" customHeight="1" x14ac:dyDescent="0.2">
      <c r="A236" s="42"/>
      <c r="B236" s="60"/>
      <c r="C236" s="43"/>
      <c r="D236" s="44"/>
      <c r="E236" s="38" t="s">
        <v>217</v>
      </c>
    </row>
    <row r="237" spans="1:5" s="31" customFormat="1" ht="14.25" customHeight="1" x14ac:dyDescent="0.2">
      <c r="A237" s="42"/>
      <c r="B237" s="60"/>
      <c r="C237" s="43"/>
      <c r="D237" s="44"/>
      <c r="E237" s="38" t="s">
        <v>218</v>
      </c>
    </row>
    <row r="238" spans="1:5" s="30" customFormat="1" ht="14.25" customHeight="1" x14ac:dyDescent="0.2">
      <c r="A238" s="39"/>
      <c r="B238" s="61"/>
      <c r="C238" s="40"/>
      <c r="D238" s="41"/>
      <c r="E238" s="38" t="s">
        <v>219</v>
      </c>
    </row>
    <row r="239" spans="1:5" ht="14.25" customHeight="1" x14ac:dyDescent="0.2"/>
    <row r="240" spans="1:5" ht="14.25" customHeight="1" x14ac:dyDescent="0.2"/>
  </sheetData>
  <sheetProtection selectLockedCells="1"/>
  <mergeCells count="116">
    <mergeCell ref="A1:E1"/>
    <mergeCell ref="B27:B31"/>
    <mergeCell ref="B81:B85"/>
    <mergeCell ref="B21:B26"/>
    <mergeCell ref="A4:A36"/>
    <mergeCell ref="B4:B9"/>
    <mergeCell ref="B15:B20"/>
    <mergeCell ref="C32:C36"/>
    <mergeCell ref="C50:C54"/>
    <mergeCell ref="B10:B14"/>
    <mergeCell ref="C2:D2"/>
    <mergeCell ref="C4:C9"/>
    <mergeCell ref="C10:C14"/>
    <mergeCell ref="C44:C46"/>
    <mergeCell ref="B61:B65"/>
    <mergeCell ref="C81:C85"/>
    <mergeCell ref="D3:E3"/>
    <mergeCell ref="B76:B80"/>
    <mergeCell ref="C71:C75"/>
    <mergeCell ref="C27:C31"/>
    <mergeCell ref="B32:B36"/>
    <mergeCell ref="B44:B46"/>
    <mergeCell ref="C15:C20"/>
    <mergeCell ref="C39:C43"/>
    <mergeCell ref="B50:B54"/>
    <mergeCell ref="B55:B60"/>
    <mergeCell ref="B47:B49"/>
    <mergeCell ref="C47:C49"/>
    <mergeCell ref="A37:B37"/>
    <mergeCell ref="C21:C26"/>
    <mergeCell ref="A39:A91"/>
    <mergeCell ref="C55:C60"/>
    <mergeCell ref="C61:C65"/>
    <mergeCell ref="D211:E211"/>
    <mergeCell ref="B190:B192"/>
    <mergeCell ref="C190:C192"/>
    <mergeCell ref="C178:C180"/>
    <mergeCell ref="C181:C183"/>
    <mergeCell ref="B184:B186"/>
    <mergeCell ref="C203:C208"/>
    <mergeCell ref="B99:B103"/>
    <mergeCell ref="C99:C103"/>
    <mergeCell ref="B108:B113"/>
    <mergeCell ref="C108:C113"/>
    <mergeCell ref="E132:E134"/>
    <mergeCell ref="D132:D134"/>
    <mergeCell ref="B114:B118"/>
    <mergeCell ref="C114:C118"/>
    <mergeCell ref="C162:C166"/>
    <mergeCell ref="B193:B197"/>
    <mergeCell ref="C193:C197"/>
    <mergeCell ref="C132:C137"/>
    <mergeCell ref="C104:C107"/>
    <mergeCell ref="B119:B121"/>
    <mergeCell ref="C119:C121"/>
    <mergeCell ref="B122:B126"/>
    <mergeCell ref="C122:C126"/>
    <mergeCell ref="B104:B107"/>
    <mergeCell ref="B132:B137"/>
    <mergeCell ref="B39:B43"/>
    <mergeCell ref="B71:B75"/>
    <mergeCell ref="C76:C80"/>
    <mergeCell ref="C66:C70"/>
    <mergeCell ref="C94:C98"/>
    <mergeCell ref="A92:B92"/>
    <mergeCell ref="B94:B98"/>
    <mergeCell ref="B66:B70"/>
    <mergeCell ref="A94:A137"/>
    <mergeCell ref="D172:E172"/>
    <mergeCell ref="C172:C175"/>
    <mergeCell ref="A178:A208"/>
    <mergeCell ref="B178:B180"/>
    <mergeCell ref="A231:B231"/>
    <mergeCell ref="C86:C91"/>
    <mergeCell ref="C140:C144"/>
    <mergeCell ref="D203:E205"/>
    <mergeCell ref="B145:B149"/>
    <mergeCell ref="C145:C149"/>
    <mergeCell ref="B150:B153"/>
    <mergeCell ref="C150:C153"/>
    <mergeCell ref="A138:B138"/>
    <mergeCell ref="B140:B144"/>
    <mergeCell ref="B162:B166"/>
    <mergeCell ref="C211:C214"/>
    <mergeCell ref="C154:C157"/>
    <mergeCell ref="A140:A175"/>
    <mergeCell ref="B154:B157"/>
    <mergeCell ref="A211:A222"/>
    <mergeCell ref="C158:C161"/>
    <mergeCell ref="B215:B219"/>
    <mergeCell ref="B181:B183"/>
    <mergeCell ref="C187:C189"/>
    <mergeCell ref="C223:C226"/>
    <mergeCell ref="C220:C222"/>
    <mergeCell ref="B86:B91"/>
    <mergeCell ref="B233:B238"/>
    <mergeCell ref="B127:B131"/>
    <mergeCell ref="C127:C131"/>
    <mergeCell ref="B167:B171"/>
    <mergeCell ref="C167:C171"/>
    <mergeCell ref="B198:B202"/>
    <mergeCell ref="C198:C202"/>
    <mergeCell ref="B223:B226"/>
    <mergeCell ref="B158:B161"/>
    <mergeCell ref="B227:B230"/>
    <mergeCell ref="C227:C230"/>
    <mergeCell ref="A232:B232"/>
    <mergeCell ref="A209:B209"/>
    <mergeCell ref="B172:B175"/>
    <mergeCell ref="B203:B208"/>
    <mergeCell ref="B187:B189"/>
    <mergeCell ref="B220:B222"/>
    <mergeCell ref="B211:B214"/>
    <mergeCell ref="A176:B176"/>
    <mergeCell ref="C215:C219"/>
    <mergeCell ref="C184:C186"/>
  </mergeCells>
  <phoneticPr fontId="0" type="noConversion"/>
  <hyperlinks>
    <hyperlink ref="A37:B37" location="Intro!A1" tooltip="Total risk score calving area" display="Total risk score calving area"/>
    <hyperlink ref="A92:B92" location="'Graphs-Risk areas'!A43" tooltip="Total risk score calves before weaning" display="Total risk score calves before weaning"/>
    <hyperlink ref="A176:B176" location="'Graphs-Risk areas'!A156" tooltip="Total risk score, rearing heifers over 6 months" display="Total risk score, rearing heifers &gt; 6 months"/>
    <hyperlink ref="A209:B209" location="'Graphs-Risk areas'!A196" tooltip="Total risk score, cows" display="Total risk score, cows"/>
    <hyperlink ref="A231:B231" location="'Graphs-Risk areas'!A240" tooltip="Total risk from other herds" display="Total risk from other herds"/>
    <hyperlink ref="A232:B232" location="'Graph- Total risks'!A1" tooltip="Total Risk All" display="TOTAL RISK ALL"/>
    <hyperlink ref="A138:B138" location="'Graphs-Risk areas'!A97" tooltip="Total risk score, calves after weaning" display="Total risk score, calves after weaning"/>
  </hyperlinks>
  <pageMargins left="0.51" right="0.43" top="0.37" bottom="0.36" header="0" footer="0"/>
  <pageSetup paperSize="9" scale="60" orientation="portrait" r:id="rId1"/>
  <headerFooter alignWithMargins="0"/>
  <rowBreaks count="2" manualBreakCount="2">
    <brk id="93" max="4" man="1"/>
    <brk id="210"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253"/>
  <sheetViews>
    <sheetView view="pageBreakPreview" zoomScaleNormal="50" zoomScaleSheetLayoutView="100" workbookViewId="0"/>
  </sheetViews>
  <sheetFormatPr defaultRowHeight="12.75" x14ac:dyDescent="0.2"/>
  <sheetData>
    <row r="253" spans="1:1" x14ac:dyDescent="0.2">
      <c r="A253" s="3"/>
    </row>
  </sheetData>
  <sheetProtection selectLockedCells="1" selectUnlockedCells="1"/>
  <phoneticPr fontId="0" type="noConversion"/>
  <pageMargins left="0.75" right="0.75" top="0.48" bottom="0.52" header="0" footer="0"/>
  <pageSetup paperSize="9" scale="95" orientation="landscape" r:id="rId1"/>
  <headerFooter alignWithMargins="0"/>
  <rowBreaks count="5" manualBreakCount="5">
    <brk id="37" max="16383" man="1"/>
    <brk id="121" max="13" man="1"/>
    <brk id="168" max="13" man="1"/>
    <brk id="208" max="13" man="1"/>
    <brk id="247" max="13" man="1"/>
  </rowBreaks>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
  <sheetViews>
    <sheetView workbookViewId="0">
      <selection activeCell="S17" sqref="S17"/>
    </sheetView>
  </sheetViews>
  <sheetFormatPr defaultRowHeight="12.75" x14ac:dyDescent="0.2"/>
  <sheetData/>
  <phoneticPr fontId="0" type="noConversion"/>
  <pageMargins left="0.75" right="0.75" top="1" bottom="1" header="0" footer="0"/>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Finansiering xmlns="45df901d-4257-4073-b30e-71c49535aaa8" xsi:nil="true"/>
    <IsHiddenFromRollup xmlns="45df901d-4257-4073-b30e-71c49535aaa8">1</IsHiddenFromRollup>
    <Ingen_x0020_besked_x0020_ved_x0020_arkivering xmlns="45df901d-4257-4073-b30e-71c49535aaa8">true</Ingen_x0020_besked_x0020_ved_x0020_arkivering>
    <PublishingRollupImage xmlns="http://schemas.microsoft.com/sharepoint/v3" xsi:nil="true"/>
    <Afgiftsfonde xmlns="45df901d-4257-4073-b30e-71c49535aaa8" xsi:nil="true"/>
    <Revisionsdato xmlns="5aa14257-579e-4a1f-bbbb-3c8dd7393476">2010-02-10T21:22:03+00:00</Revisionsdato>
    <DynamicPublishingContent5 xmlns="http://schemas.microsoft.com/sharepoint/v3" xsi:nil="true"/>
    <PublishingContactEmail xmlns="http://schemas.microsoft.com/sharepoint/v3" xsi:nil="true"/>
    <HeaderStyleDefinitions xmlns="http://schemas.microsoft.com/sharepoint/v3" xsi:nil="true"/>
    <DynamicPublishingContent4 xmlns="http://schemas.microsoft.com/sharepoint/v3" xsi:nil="true"/>
    <PublishingVariationRelationshipLinkFieldID xmlns="http://schemas.microsoft.com/sharepoint/v3">
      <Url xsi:nil="true"/>
      <Description xsi:nil="true"/>
    </PublishingVariationRelationshipLinkFieldID>
    <PublishingPageContent xmlns="http://schemas.microsoft.com/sharepoint/v3" xsi:nil="true"/>
    <Afsender xmlns="45df901d-4257-4073-b30e-71c49535aaa8" xsi:nil="true"/>
    <Arkiveringsdato xmlns="45df901d-4257-4073-b30e-71c49535aaa8"/>
    <HideInRollups xmlns="45df901d-4257-4073-b30e-71c49535aaa8">true</HideInRollups>
    <NetSkabelonValue xmlns="45df901d-4257-4073-b30e-71c49535aaa8" xsi:nil="true"/>
    <Bekraeftelsesdato xmlns="5aa14257-579e-4a1f-bbbb-3c8dd7393476">2010-02-10T21:22:03+00:00</Bekraeftelsesdato>
    <DynamicPublishingContent1 xmlns="http://schemas.microsoft.com/sharepoint/v3" xsi:nil="true"/>
    <PublishingVariationGroupID xmlns="http://schemas.microsoft.com/sharepoint/v3" xsi:nil="true"/>
    <ArticleStartDate xmlns="http://schemas.microsoft.com/sharepoint/v3">2009-08-04T01:21:54+00:00</ArticleStartDate>
    <Listekode xmlns="5aa14257-579e-4a1f-bbbb-3c8dd7393476" xsi:nil="true"/>
    <DynamicPublishingContent0 xmlns="http://schemas.microsoft.com/sharepoint/v3" xsi:nil="true"/>
    <ArticleByLine xmlns="http://schemas.microsoft.com/sharepoint/v3" xsi:nil="true"/>
    <PublishingImageCaption xmlns="http://schemas.microsoft.com/sharepoint/v3" xsi:nil="true"/>
    <Forfattere xmlns="5aa14257-579e-4a1f-bbbb-3c8dd7393476">
      <UserInfo xmlns="5aa14257-579e-4a1f-bbbb-3c8dd7393476">
        <DisplayName xmlns="5aa14257-579e-4a1f-bbbb-3c8dd7393476"/>
        <AccountId xmlns="5aa14257-579e-4a1f-bbbb-3c8dd7393476" xsi:nil="true"/>
        <AccountType xmlns="5aa14257-579e-4a1f-bbbb-3c8dd7393476"/>
      </UserInfo>
    </Forfattere>
    <DynamicPublishingContent3 xmlns="http://schemas.microsoft.com/sharepoint/v3" xsi:nil="true"/>
    <Sorteringsorden xmlns="5aa14257-579e-4a1f-bbbb-3c8dd7393476" xsi:nil="true"/>
    <Audience xmlns="http://schemas.microsoft.com/sharepoint/v3" xsi:nil="true"/>
    <PublishingPageImage xmlns="http://schemas.microsoft.com/sharepoint/v3" xsi:nil="true"/>
    <DynamicPublishingContent2 xmlns="http://schemas.microsoft.com/sharepoint/v3" xsi:nil="true"/>
    <SummaryLinks xmlns="http://schemas.microsoft.com/sharepoint/v3" xsi:nil="true"/>
    <PublishingExpirationDate xmlns="http://schemas.microsoft.com/sharepoint/v3" xsi:nil="true"/>
    <PublishingContactPicture xmlns="http://schemas.microsoft.com/sharepoint/v3">
      <Url xsi:nil="true"/>
      <Description xsi:nil="true"/>
    </PublishingContactPicture>
    <Rettighedsgruppe xmlns="45df901d-4257-4073-b30e-71c49535aaa8">1</Rettighedsgruppe>
    <Informationsserie xmlns="5aa14257-579e-4a1f-bbbb-3c8dd7393476" xsi:nil="true"/>
    <PublishingStartDate xmlns="http://schemas.microsoft.com/sharepoint/v3" xsi:nil="true"/>
    <PublishingContact xmlns="http://schemas.microsoft.com/sharepoint/v3">
      <UserInfo xmlns="http://schemas.microsoft.com/sharepoint/v3">
        <DisplayName xmlns="http://schemas.microsoft.com/sharepoint/v3"/>
        <AccountId xmlns="http://schemas.microsoft.com/sharepoint/v3" xsi:nil="true"/>
        <AccountType xmlns="http://schemas.microsoft.com/sharepoint/v3"/>
      </UserInfo>
    </PublishingContact>
    <PublishingContactName xmlns="http://schemas.microsoft.com/sharepoint/v3" xsi:nil="true"/>
    <Sprogvalg xmlns="5aa14257-579e-4a1f-bbbb-3c8dd7393476" xsi:nil="true"/>
    <Noegleord xmlns="5aa14257-579e-4a1f-bbbb-3c8dd7393476" xsi:nil="true"/>
    <EnclosureFor xmlns="45df901d-4257-4073-b30e-71c49535aaa8">
      <Url xsi:nil="true"/>
      <Description xsi:nil="true"/>
    </EnclosureFor>
    <GammelURL xmlns="45df901d-4257-4073-b30e-71c49535aaa8">/kvaeg/diverse/risk_scoring_system_eng.xls</GammelURL>
    <Ansvarligafdeling xmlns="45df901d-4257-4073-b30e-71c49535aaa8" xsi:nil="true"/>
    <Comments xmlns="http://schemas.microsoft.com/sharepoint/v3" xsi:nil="true"/>
    <Nummer xmlns="5aa14257-579e-4a1f-bbbb-3c8dd7393476" xsi:nil="true"/>
    <Projekter xmlns="45df901d-4257-4073-b30e-71c49535aaa8"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Landbrugsinfo Binær Fil" ma:contentTypeID="0x010100C568DB52D9D0A14D9B2FDCC96666E9F2007948130EC3DB064584E219954237AF3900242457EFB8B24247815D688C526CD44D00C26A9DBCB02B5C4DA1F017B836C045C00060750ADE2E6249BABB5C6118FC133DE800AF2E6DC7107240CAAE62CB7A7C0C310000A3AB4F3819BC1141A8FDC298FD710ED9" ma:contentTypeVersion="29" ma:contentTypeDescription="Contenttype til binære filer der bliver publiceret på Landbrugsinfo" ma:contentTypeScope="" ma:versionID="7a1b8fa68b852e2bb15137bfebf80911">
  <xsd:schema xmlns:xsd="http://www.w3.org/2001/XMLSchema" xmlns:p="http://schemas.microsoft.com/office/2006/metadata/properties" xmlns:ns1="http://schemas.microsoft.com/sharepoint/v3" xmlns:ns2="45df901d-4257-4073-b30e-71c49535aaa8" xmlns:ns3="5aa14257-579e-4a1f-bbbb-3c8dd7393476" targetNamespace="http://schemas.microsoft.com/office/2006/metadata/properties" ma:root="true" ma:fieldsID="102dfcca933d499c0e719c5c9edc7b02" ns1:_="" ns2:_="" ns3:_="">
    <xsd:import namespace="http://schemas.microsoft.com/sharepoint/v3"/>
    <xsd:import namespace="45df901d-4257-4073-b30e-71c49535aaa8"/>
    <xsd:import namespace="5aa14257-579e-4a1f-bbbb-3c8dd7393476"/>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PageImage" minOccurs="0"/>
                <xsd:element ref="ns1:PublishingPageContent" minOccurs="0"/>
                <xsd:element ref="ns1:SummaryLinks" minOccurs="0"/>
                <xsd:element ref="ns1:ArticleByLine" minOccurs="0"/>
                <xsd:element ref="ns1:ArticleStartDate" minOccurs="0"/>
                <xsd:element ref="ns1:PublishingImageCaption" minOccurs="0"/>
                <xsd:element ref="ns1:HeaderStyleDefinitions" minOccurs="0"/>
                <xsd:element ref="ns2:Ansvarligafdeling" minOccurs="0"/>
                <xsd:element ref="ns3:Forfattere" minOccurs="0"/>
                <xsd:element ref="ns2:Rettighedsgruppe"/>
                <xsd:element ref="ns3:Sprogvalg" minOccurs="0"/>
                <xsd:element ref="ns3:Listekode" minOccurs="0"/>
                <xsd:element ref="ns3:Nummer" minOccurs="0"/>
                <xsd:element ref="ns3:Noegleord" minOccurs="0"/>
                <xsd:element ref="ns3:Informationsserie" minOccurs="0"/>
                <xsd:element ref="ns3:Bekraeftelsesdato" minOccurs="0"/>
                <xsd:element ref="ns3:Revisionsdato" minOccurs="0"/>
                <xsd:element ref="ns2:Afsender" minOccurs="0"/>
                <xsd:element ref="ns2:Finansiering" minOccurs="0"/>
                <xsd:element ref="ns2:Arkiveringsdato"/>
                <xsd:element ref="ns2:Ingen_x0020_besked_x0020_ved_x0020_arkivering" minOccurs="0"/>
                <xsd:element ref="ns2:HideInRollups" minOccurs="0"/>
                <xsd:element ref="ns2:IsHiddenFromRollup" minOccurs="0"/>
                <xsd:element ref="ns2:Afgiftsfonde" minOccurs="0"/>
                <xsd:element ref="ns1:DynamicPublishingContent0" minOccurs="0"/>
                <xsd:element ref="ns1:DynamicPublishingContent1" minOccurs="0"/>
                <xsd:element ref="ns1:DynamicPublishingContent2" minOccurs="0"/>
                <xsd:element ref="ns1:DynamicPublishingContent3" minOccurs="0"/>
                <xsd:element ref="ns1:DynamicPublishingContent4" minOccurs="0"/>
                <xsd:element ref="ns1:DynamicPublishingContent5" minOccurs="0"/>
                <xsd:element ref="ns3:Sorteringsorden" minOccurs="0"/>
                <xsd:element ref="ns2:EnclosureFor" minOccurs="0"/>
                <xsd:element ref="ns2:GammelURL" minOccurs="0"/>
                <xsd:element ref="ns2:NetSkabelonValue" minOccurs="0"/>
                <xsd:element ref="ns2:Projekt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Comments" ma:index="8" nillable="true" ma:displayName="Beskrivelse" ma:internalName="Comments">
      <xsd:simpleType>
        <xsd:restriction base="dms:Note"/>
      </xsd:simpleType>
    </xsd:element>
    <xsd:element name="PublishingStartDate" ma:index="9" nillable="true" ma:displayName="Startdato for planlægning" ma:description="" ma:internalName="PublishingStartDate">
      <xsd:simpleType>
        <xsd:restriction base="dms:Unknown"/>
      </xsd:simpleType>
    </xsd:element>
    <xsd:element name="PublishingExpirationDate" ma:index="10" nillable="true" ma:displayName="Slutdato for planlægning" ma:description="" ma:internalName="PublishingExpirationDate">
      <xsd:simpleType>
        <xsd:restriction base="dms:Unknown"/>
      </xsd:simpleType>
    </xsd:element>
    <xsd:element name="PublishingContact" ma:index="11" nillable="true" ma:displayName="Kontaktperson" ma:description=""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E-mail-adresse på kontaktperson" ma:description="" ma:internalName="PublishingContactEmail">
      <xsd:simpleType>
        <xsd:restriction base="dms:Text">
          <xsd:maxLength value="255"/>
        </xsd:restriction>
      </xsd:simpleType>
    </xsd:element>
    <xsd:element name="PublishingContactName" ma:index="13" nillable="true" ma:displayName="Navn på kontaktperson" ma:description="" ma:internalName="PublishingContactName">
      <xsd:simpleType>
        <xsd:restriction base="dms:Text">
          <xsd:maxLength value="255"/>
        </xsd:restriction>
      </xsd:simpleType>
    </xsd:element>
    <xsd:element name="PublishingContactPicture" ma:index="14" nillable="true" ma:displayName="Billede af kontaktperson" ma:description=""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Side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sgruppe-id" ma:description="" ma:hidden="true" ma:internalName="PublishingVariationGroupID">
      <xsd:simpleType>
        <xsd:restriction base="dms:Text">
          <xsd:maxLength value="255"/>
        </xsd:restriction>
      </xsd:simpleType>
    </xsd:element>
    <xsd:element name="PublishingVariationRelationshipLinkFieldID" ma:index="17" nillable="true" ma:displayName="Relationshyperlink for variation"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Opløftningsbillede" ma:description="" ma:internalName="PublishingRollupImage">
      <xsd:simpleType>
        <xsd:restriction base="dms:Unknown"/>
      </xsd:simpleType>
    </xsd:element>
    <xsd:element name="Audience" ma:index="19" nillable="true" ma:displayName="Målgrupper" ma:description="" ma:internalName="Audience">
      <xsd:simpleType>
        <xsd:restriction base="dms:Unknown"/>
      </xsd:simpleType>
    </xsd:element>
    <xsd:element name="PublishingPageImage" ma:index="20" nillable="true" ma:displayName="Sidebillede" ma:description="" ma:internalName="PublishingPageImage">
      <xsd:simpleType>
        <xsd:restriction base="dms:Unknown"/>
      </xsd:simpleType>
    </xsd:element>
    <xsd:element name="PublishingPageContent" ma:index="21" nillable="true" ma:displayName="Sideindhold" ma:description="" ma:internalName="PublishingPageContent">
      <xsd:simpleType>
        <xsd:restriction base="dms:Unknown"/>
      </xsd:simpleType>
    </xsd:element>
    <xsd:element name="SummaryLinks" ma:index="22" nillable="true" ma:displayName="Oversigtshyperlinks" ma:description="" ma:internalName="SummaryLinks">
      <xsd:simpleType>
        <xsd:restriction base="dms:Unknown"/>
      </xsd:simpleType>
    </xsd:element>
    <xsd:element name="ArticleByLine" ma:index="23" nillable="true" ma:displayName="Forfatterlinje" ma:description="" ma:internalName="ArticleByLine">
      <xsd:simpleType>
        <xsd:restriction base="dms:Text">
          <xsd:maxLength value="255"/>
        </xsd:restriction>
      </xsd:simpleType>
    </xsd:element>
    <xsd:element name="ArticleStartDate" ma:index="24" nillable="true" ma:displayName="Artikeldato" ma:description="" ma:format="DateOnly" ma:internalName="ArticleStartDate">
      <xsd:simpleType>
        <xsd:restriction base="dms:DateTime"/>
      </xsd:simpleType>
    </xsd:element>
    <xsd:element name="PublishingImageCaption" ma:index="25" nillable="true" ma:displayName="Billedtekst" ma:description="" ma:internalName="PublishingImageCaption">
      <xsd:simpleType>
        <xsd:restriction base="dms:Unknown"/>
      </xsd:simpleType>
    </xsd:element>
    <xsd:element name="HeaderStyleDefinitions" ma:index="26" nillable="true" ma:displayName="Typografidefinitioner" ma:description="" ma:hidden="true" ma:internalName="HeaderStyleDefinitions">
      <xsd:simpleType>
        <xsd:restriction base="dms:Unknown"/>
      </xsd:simpleType>
    </xsd:element>
    <xsd:element name="DynamicPublishingContent0" ma:index="44" nillable="true" ma:displayName="Dynamisk sideindhold (1)" ma:hidden="true" ma:internalName="DynamicPublishingContent0">
      <xsd:simpleType>
        <xsd:restriction base="dms:Unknown"/>
      </xsd:simpleType>
    </xsd:element>
    <xsd:element name="DynamicPublishingContent1" ma:index="45" nillable="true" ma:displayName="Dynamisk sideindhold (2)" ma:hidden="true" ma:internalName="DynamicPublishingContent1">
      <xsd:simpleType>
        <xsd:restriction base="dms:Unknown"/>
      </xsd:simpleType>
    </xsd:element>
    <xsd:element name="DynamicPublishingContent2" ma:index="46" nillable="true" ma:displayName="Dynamisk sideindhold (3)" ma:hidden="true" ma:internalName="DynamicPublishingContent2">
      <xsd:simpleType>
        <xsd:restriction base="dms:Unknown"/>
      </xsd:simpleType>
    </xsd:element>
    <xsd:element name="DynamicPublishingContent3" ma:index="47" nillable="true" ma:displayName="Dynamisk sideindhold (4)" ma:hidden="true" ma:internalName="DynamicPublishingContent3">
      <xsd:simpleType>
        <xsd:restriction base="dms:Unknown"/>
      </xsd:simpleType>
    </xsd:element>
    <xsd:element name="DynamicPublishingContent4" ma:index="48" nillable="true" ma:displayName="Dynamisk sideindhold (5)" ma:hidden="true" ma:internalName="DynamicPublishingContent4">
      <xsd:simpleType>
        <xsd:restriction base="dms:Unknown"/>
      </xsd:simpleType>
    </xsd:element>
    <xsd:element name="DynamicPublishingContent5" ma:index="49" nillable="true" ma:displayName="Dynamisk sideindhold (6)" ma:hidden="true" ma:internalName="DynamicPublishingContent5">
      <xsd:simpleType>
        <xsd:restriction base="dms:Unknown"/>
      </xsd:simpleType>
    </xsd:element>
  </xsd:schema>
  <xsd:schema xmlns:xsd="http://www.w3.org/2001/XMLSchema" xmlns:dms="http://schemas.microsoft.com/office/2006/documentManagement/types" targetNamespace="45df901d-4257-4073-b30e-71c49535aaa8" elementFormDefault="qualified">
    <xsd:import namespace="http://schemas.microsoft.com/office/2006/documentManagement/types"/>
    <xsd:element name="Ansvarligafdeling" ma:index="27" nillable="true" ma:displayName="Ansvarlig afdeling" ma:list="2b5a13a3-256c-433f-bc8b-bde4d05df095" ma:internalName="Ansvarligafdeling" ma:showField="Title" ma:web="303eeafb-7dff-46db-9396-e9c651f530ea">
      <xsd:simpleType>
        <xsd:restriction base="dms:Lookup"/>
      </xsd:simpleType>
    </xsd:element>
    <xsd:element name="Rettighedsgruppe" ma:index="29" ma:displayName="Rettighedsgruppe" ma:default="1;#Nedarv" ma:list="cd861654-9942-42cc-b4e8-22e2eb33fafe" ma:internalName="Rettighedsgruppe" ma:readOnly="false" ma:showField="Title" ma:web="303eeafb-7dff-46db-9396-e9c651f530ea">
      <xsd:simpleType>
        <xsd:restriction base="dms:Lookup"/>
      </xsd:simpleType>
    </xsd:element>
    <xsd:element name="Afsender" ma:index="37" nillable="true" ma:displayName="Afsender" ma:default="2;#Landscentret" ma:list="b497b606-9a6f-4593-a3de-acb9bcbea154" ma:internalName="Afsender" ma:showField="LinkTitleNoMenu" ma:web="303eeafb-7dff-46db-9396-e9c651f530ea">
      <xsd:simpleType>
        <xsd:restriction base="dms:Lookup"/>
      </xsd:simpleType>
    </xsd:element>
    <xsd:element name="Finansiering" ma:index="38" nillable="true" ma:displayName="Finansiering" ma:list="418869bc-37b6-43d6-8bcd-41a52916523a" ma:internalName="Finansiering" ma:showField="LinkTitleNoMenu" ma:web="303eeafb-7dff-46db-9396-e9c651f530ea">
      <xsd:simpleType>
        <xsd:restriction base="dms:Lookup"/>
      </xsd:simpleType>
    </xsd:element>
    <xsd:element name="Arkiveringsdato" ma:index="39" ma:displayName="Arkiveringsdato" ma:format="DateOnly" ma:internalName="Arkiveringsdato">
      <xsd:simpleType>
        <xsd:restriction base="dms:DateTime"/>
      </xsd:simpleType>
    </xsd:element>
    <xsd:element name="Ingen_x0020_besked_x0020_ved_x0020_arkivering" ma:index="40" nillable="true" ma:displayName="Ingen besked ved arkivering" ma:default="0" ma:description="Klik her, for ikke at modtage en besked, når dokumentet når sin udløbsdato" ma:internalName="Ingen_x0020_besked_x0020_ved_x0020_arkivering">
      <xsd:simpleType>
        <xsd:restriction base="dms:Boolean"/>
      </xsd:simpleType>
    </xsd:element>
    <xsd:element name="HideInRollups" ma:index="41" nillable="true" ma:displayName="Skjul i artikellister" ma:default="0" ma:description="Klik her for at skjule siden i artikellister" ma:internalName="HideInRollups">
      <xsd:simpleType>
        <xsd:restriction base="dms:Boolean"/>
      </xsd:simpleType>
    </xsd:element>
    <xsd:element name="IsHiddenFromRollup" ma:index="42" nillable="true" ma:displayName="Skjult i artikellister (system)" ma:decimals="0" ma:default="0" ma:description="Understøtter infrastrukturen" ma:internalName="IsHiddenFromRollup">
      <xsd:simpleType>
        <xsd:restriction base="dms:Number"/>
      </xsd:simpleType>
    </xsd:element>
    <xsd:element name="Afgiftsfonde" ma:index="43" nillable="true" ma:displayName="Afgiftsfonde" ma:list="d00c636f-8c88-4170-8aff-e0f05c096bec" ma:internalName="Afgiftsfonde" ma:showField="LinkTitleNoMenu" ma:web="303eeafb-7dff-46db-9396-e9c651f530ea">
      <xsd:simpleType>
        <xsd:restriction base="dms:Unknown"/>
      </xsd:simpleType>
    </xsd:element>
    <xsd:element name="EnclosureFor" ma:index="51" nillable="true" ma:displayName="Bilag til" ma:description="Peger på bilagets moderdokument" ma:internalName="EnclosureFor">
      <xsd:complexType>
        <xsd:complexContent>
          <xsd:extension base="dms:URL">
            <xsd:sequence>
              <xsd:element name="Url" type="dms:ValidUrl" minOccurs="0" nillable="true"/>
              <xsd:element name="Description" type="xsd:string" nillable="true"/>
            </xsd:sequence>
          </xsd:extension>
        </xsd:complexContent>
      </xsd:complexType>
    </xsd:element>
    <xsd:element name="GammelURL" ma:index="52" nillable="true" ma:displayName="Gammel URL" ma:description="Tidligere placering på landbrugsinfo" ma:internalName="GammelURL">
      <xsd:simpleType>
        <xsd:restriction base="dms:Text">
          <xsd:maxLength value="255"/>
        </xsd:restriction>
      </xsd:simpleType>
    </xsd:element>
    <xsd:element name="NetSkabelonValue" ma:index="53" nillable="true" ma:displayName="NetSkabelon værdier" ma:internalName="NetSkabelonValue">
      <xsd:simpleType>
        <xsd:restriction base="dms:Text">
          <xsd:maxLength value="255"/>
        </xsd:restriction>
      </xsd:simpleType>
    </xsd:element>
    <xsd:element name="Projekter" ma:index="55" nillable="true" ma:displayName="Projekter" ma:list="ecf07d35-95fb-4bda-ad72-e46544058ec2" ma:internalName="Projekter" ma:showField="LinkTitleNoMenu" ma:web="303eeafb-7dff-46db-9396-e9c651f530ea">
      <xsd:simpleType>
        <xsd:restriction base="dms:Unknown"/>
      </xsd:simpleType>
    </xsd:element>
  </xsd:schema>
  <xsd:schema xmlns:xsd="http://www.w3.org/2001/XMLSchema" xmlns:dms="http://schemas.microsoft.com/office/2006/documentManagement/types" targetNamespace="5aa14257-579e-4a1f-bbbb-3c8dd7393476" elementFormDefault="qualified">
    <xsd:import namespace="http://schemas.microsoft.com/office/2006/documentManagement/types"/>
    <xsd:element name="Forfattere" ma:index="28" nillable="true" ma:displayName="Forfattere" ma:list="UserInfo" ma:internalName="Forfatter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progvalg" ma:index="30" nillable="true" ma:displayName="Sprogvalg" ma:list="358abd4b-6f7b-4eaf-9a01-7f8bac3f95ef" ma:internalName="Sprogvalg" ma:showField="Title" ma:web="303eeafb-7dff-46db-9396-e9c651f530ea">
      <xsd:simpleType>
        <xsd:restriction base="dms:Lookup"/>
      </xsd:simpleType>
    </xsd:element>
    <xsd:element name="Listekode" ma:index="31" nillable="true" ma:displayName="Listekode" ma:internalName="Listekode">
      <xsd:simpleType>
        <xsd:restriction base="dms:Text">
          <xsd:maxLength value="255"/>
        </xsd:restriction>
      </xsd:simpleType>
    </xsd:element>
    <xsd:element name="Nummer" ma:index="32" nillable="true" ma:displayName="Nummer" ma:internalName="Nummer">
      <xsd:simpleType>
        <xsd:restriction base="dms:Text">
          <xsd:maxLength value="255"/>
        </xsd:restriction>
      </xsd:simpleType>
    </xsd:element>
    <xsd:element name="Noegleord" ma:index="33" nillable="true" ma:displayName="Nøgleord" ma:internalName="Noegleord">
      <xsd:simpleType>
        <xsd:restriction base="dms:Text">
          <xsd:maxLength value="255"/>
        </xsd:restriction>
      </xsd:simpleType>
    </xsd:element>
    <xsd:element name="Informationsserie" ma:index="34" nillable="true" ma:displayName="Historisk informationsserie" ma:internalName="Informationsserie">
      <xsd:simpleType>
        <xsd:restriction base="dms:Text">
          <xsd:maxLength value="255"/>
        </xsd:restriction>
      </xsd:simpleType>
    </xsd:element>
    <xsd:element name="Bekraeftelsesdato" ma:index="35" nillable="true" ma:displayName="Bekræftelsesdato" ma:default="[TODAY]" ma:format="DateTime" ma:internalName="Bekraeftelsesdato">
      <xsd:simpleType>
        <xsd:restriction base="dms:DateTime"/>
      </xsd:simpleType>
    </xsd:element>
    <xsd:element name="Revisionsdato" ma:index="36" nillable="true" ma:displayName="Revisionsdato" ma:default="[TODAY]" ma:format="DateTime" ma:internalName="Revisionsdato">
      <xsd:simpleType>
        <xsd:restriction base="dms:DateTime"/>
      </xsd:simpleType>
    </xsd:element>
    <xsd:element name="Sorteringsorden" ma:index="50" nillable="true" ma:displayName="Sorteringsorden" ma:decimals="0" ma:internalName="Sorterings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5.xml><?xml version="1.0" encoding="utf-8"?>
<?mso-contentType ?>
<spe:Receivers xmlns:spe="http://schemas.microsoft.com/sharepoint/events">
  <Receiver>
    <Name>Set Item Permission, based on rettighedsgruppe</Name>
    <Type>10001</Type>
    <SequenceNumber>1010</SequenceNumber>
    <Assembly>DAAS.WebInfo.Common, Version=1.0.0.0, Culture=neutral, PublicKeyToken=f192aeb827ef4bcc</Assembly>
    <Class>DAAS.WebInfo.Common.EventReceivers.RightsGroupItemEventReceiver</Class>
    <Data/>
    <Filter/>
  </Receiver>
  <Receiver>
    <Name>Set Item Permission, based on rettighedsgruppe</Name>
    <Type>10002</Type>
    <SequenceNumber>1010</SequenceNumber>
    <Assembly>DAAS.WebInfo.Common, Version=1.0.0.0, Culture=neutral, PublicKeyToken=f192aeb827ef4bcc</Assembly>
    <Class>DAAS.WebInfo.Common.EventReceivers.RightsGroupItemEventReceiver</Class>
    <Data/>
    <Filter/>
  </Receiver>
  <Receiver>
    <Name>WebInfo Content Page Event</Name>
    <Type>2</Type>
    <SequenceNumber>1030</SequenceNumber>
    <Assembly>DAAS.WebInfo.Common, Version=1.0.0.0, Culture=neutral, PublicKeyToken=f192aeb827ef4bcc</Assembly>
    <Class>DAAS.WebInfo.Common.EventReceivers.WebInfoContentPageEventReceiver</Class>
    <Data/>
    <Filter/>
  </Receiver>
  <Receiver>
    <Name>WebInfo Content Page Event</Name>
    <Type>10002</Type>
    <SequenceNumber>1030</SequenceNumber>
    <Assembly>DAAS.WebInfo.Common, Version=1.0.0.0, Culture=neutral, PublicKeyToken=f192aeb827ef4bcc</Assembly>
    <Class>DAAS.WebInfo.Common.EventReceivers.WebInfoContentPageEventReceiver</Class>
    <Data/>
    <Filter/>
  </Receiver>
</spe:Receivers>
</file>

<file path=customXml/itemProps1.xml><?xml version="1.0" encoding="utf-8"?>
<ds:datastoreItem xmlns:ds="http://schemas.openxmlformats.org/officeDocument/2006/customXml" ds:itemID="{02323B1F-7631-4241-8F54-179EB2A68368}">
  <ds:schemaRefs>
    <ds:schemaRef ds:uri="http://purl.org/dc/elements/1.1/"/>
    <ds:schemaRef ds:uri="http://schemas.microsoft.com/office/2006/metadata/properties"/>
    <ds:schemaRef ds:uri="http://schemas.microsoft.com/sharepoint/v3"/>
    <ds:schemaRef ds:uri="45df901d-4257-4073-b30e-71c49535aaa8"/>
    <ds:schemaRef ds:uri="http://purl.org/dc/terms/"/>
    <ds:schemaRef ds:uri="5aa14257-579e-4a1f-bbbb-3c8dd7393476"/>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8E05E5D-9867-41CA-B207-55A43E9376F0}">
  <ds:schemaRefs>
    <ds:schemaRef ds:uri="http://schemas.microsoft.com/office/2006/metadata/longProperties"/>
  </ds:schemaRefs>
</ds:datastoreItem>
</file>

<file path=customXml/itemProps3.xml><?xml version="1.0" encoding="utf-8"?>
<ds:datastoreItem xmlns:ds="http://schemas.openxmlformats.org/officeDocument/2006/customXml" ds:itemID="{95D0424C-9C40-4563-B3A8-AC653EDA6DCD}">
  <ds:schemaRefs>
    <ds:schemaRef ds:uri="http://schemas.microsoft.com/sharepoint/v3/contenttype/forms"/>
  </ds:schemaRefs>
</ds:datastoreItem>
</file>

<file path=customXml/itemProps4.xml><?xml version="1.0" encoding="utf-8"?>
<ds:datastoreItem xmlns:ds="http://schemas.openxmlformats.org/officeDocument/2006/customXml" ds:itemID="{0205180D-CC4A-4D5A-A6C7-5CCB49F3F4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5df901d-4257-4073-b30e-71c49535aaa8"/>
    <ds:schemaRef ds:uri="5aa14257-579e-4a1f-bbbb-3c8dd739347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5.xml><?xml version="1.0" encoding="utf-8"?>
<ds:datastoreItem xmlns:ds="http://schemas.openxmlformats.org/officeDocument/2006/customXml" ds:itemID="{149C1A68-BEF1-45FC-9F06-9FDD6BB8859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vt:lpstr>
      <vt:lpstr>Form</vt:lpstr>
      <vt:lpstr>Graphs-Risk areas</vt:lpstr>
      <vt:lpstr>Graph- Total risks</vt:lpstr>
      <vt:lpstr>Form!Print_Area</vt:lpstr>
      <vt:lpstr>'Graphs-Risk areas'!Print_Area</vt:lpstr>
    </vt:vector>
  </TitlesOfParts>
  <Company>KVL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Saxmose Nielsen</dc:creator>
  <cp:lastModifiedBy>Joanne J. Kenyon</cp:lastModifiedBy>
  <cp:lastPrinted>2008-09-17T17:51:08Z</cp:lastPrinted>
  <dcterms:created xsi:type="dcterms:W3CDTF">2007-02-05T09:59:36Z</dcterms:created>
  <dcterms:modified xsi:type="dcterms:W3CDTF">2019-07-30T17:31:43Z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0x010100C568DB52D9D0A14D9B2FDCC96666E9F2007948130EC3DB064584E219954237AF3900242457EFB8B24247815D688C526CD44D00C26A9DBCB02B5C4DA1F017B836C045C00060750ADE2E6249BABB5C6118FC133DE800AF2E6DC7107240CAAE62CB7A7C0C3100</vt:lpwstr>
  </property>
  <property fmtid="{D5CDD505-2E9C-101B-9397-08002B2CF9AE}" pid="3" name="Subject">
    <vt:lpwstr/>
  </property>
  <property fmtid="{D5CDD505-2E9C-101B-9397-08002B2CF9AE}" pid="4" name="Keywords">
    <vt:lpwstr/>
  </property>
  <property fmtid="{D5CDD505-2E9C-101B-9397-08002B2CF9AE}" pid="5" name="_Author">
    <vt:lpwstr>Søren Saxmose Nielsen</vt:lpwstr>
  </property>
  <property fmtid="{D5CDD505-2E9C-101B-9397-08002B2CF9AE}" pid="6" name="_Category">
    <vt:lpwstr/>
  </property>
  <property fmtid="{D5CDD505-2E9C-101B-9397-08002B2CF9AE}" pid="7" name="Categories">
    <vt:lpwstr/>
  </property>
  <property fmtid="{D5CDD505-2E9C-101B-9397-08002B2CF9AE}" pid="8" name="Approval Level">
    <vt:lpwstr/>
  </property>
  <property fmtid="{D5CDD505-2E9C-101B-9397-08002B2CF9AE}" pid="9" name="_Comments">
    <vt:lpwstr/>
  </property>
  <property fmtid="{D5CDD505-2E9C-101B-9397-08002B2CF9AE}" pid="10" name="Assigned To">
    <vt:lpwstr/>
  </property>
</Properties>
</file>